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Свод" sheetId="1" r:id="rId1"/>
    <sheet name="Результат" sheetId="2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F31" i="2" l="1"/>
  <c r="E31" i="2"/>
  <c r="F27" i="2"/>
  <c r="F26" i="2"/>
  <c r="E27" i="2"/>
  <c r="E26" i="2"/>
  <c r="F25" i="2"/>
  <c r="F24" i="2"/>
  <c r="F23" i="2"/>
  <c r="E25" i="2"/>
  <c r="E24" i="2"/>
  <c r="E23" i="2"/>
  <c r="F22" i="2"/>
  <c r="E22" i="2"/>
  <c r="F5" i="2"/>
  <c r="F7" i="2"/>
  <c r="F6" i="2"/>
  <c r="E7" i="2"/>
  <c r="E6" i="2"/>
  <c r="E5" i="2"/>
  <c r="E3" i="2" l="1"/>
  <c r="E284" i="2"/>
  <c r="F284" i="2"/>
  <c r="E285" i="2"/>
  <c r="F285" i="2"/>
  <c r="E286" i="2"/>
  <c r="F286" i="2"/>
  <c r="E287" i="2"/>
  <c r="F287" i="2"/>
  <c r="E288" i="2"/>
  <c r="F288" i="2"/>
  <c r="E289" i="2"/>
  <c r="F289" i="2"/>
  <c r="E291" i="2"/>
  <c r="F291" i="2"/>
  <c r="E292" i="2"/>
  <c r="F292" i="2"/>
  <c r="E293" i="2"/>
  <c r="F293" i="2"/>
  <c r="E294" i="2"/>
  <c r="F294" i="2"/>
  <c r="E295" i="2"/>
  <c r="F295" i="2"/>
  <c r="E296" i="2"/>
  <c r="F296" i="2"/>
  <c r="E297" i="2"/>
  <c r="F297" i="2"/>
  <c r="E298" i="2"/>
  <c r="F298" i="2"/>
  <c r="E299" i="2"/>
  <c r="F299" i="2"/>
  <c r="E301" i="2"/>
  <c r="F301" i="2"/>
  <c r="E302" i="2"/>
  <c r="F302" i="2"/>
  <c r="E303" i="2"/>
  <c r="F303" i="2"/>
  <c r="E304" i="2"/>
  <c r="F304" i="2"/>
  <c r="E305" i="2"/>
  <c r="F305" i="2"/>
  <c r="E306" i="2"/>
  <c r="F306" i="2"/>
  <c r="E307" i="2"/>
  <c r="F307" i="2"/>
  <c r="E308" i="2"/>
  <c r="F308" i="2"/>
  <c r="E309" i="2"/>
  <c r="F309" i="2"/>
  <c r="E311" i="2"/>
  <c r="F311" i="2"/>
  <c r="E312" i="2"/>
  <c r="F312" i="2"/>
  <c r="E313" i="2"/>
  <c r="F313" i="2"/>
  <c r="E314" i="2"/>
  <c r="F314" i="2"/>
  <c r="E315" i="2"/>
  <c r="F315" i="2"/>
  <c r="E316" i="2"/>
  <c r="F316" i="2"/>
  <c r="E317" i="2"/>
  <c r="F317" i="2"/>
  <c r="E318" i="2"/>
  <c r="F318" i="2"/>
  <c r="E319" i="2"/>
  <c r="F319" i="2"/>
  <c r="E321" i="2"/>
  <c r="F321" i="2"/>
  <c r="E322" i="2"/>
  <c r="F322" i="2"/>
  <c r="E323" i="2"/>
  <c r="F323" i="2"/>
  <c r="E324" i="2"/>
  <c r="F324" i="2"/>
  <c r="E325" i="2"/>
  <c r="F325" i="2"/>
  <c r="E326" i="2"/>
  <c r="F326" i="2"/>
  <c r="E327" i="2"/>
  <c r="F327" i="2"/>
  <c r="E328" i="2"/>
  <c r="F328" i="2"/>
  <c r="E329" i="2"/>
  <c r="F329" i="2"/>
  <c r="E331" i="2"/>
  <c r="F331" i="2"/>
  <c r="E332" i="2"/>
  <c r="F332" i="2"/>
  <c r="E333" i="2"/>
  <c r="F333" i="2"/>
  <c r="E334" i="2"/>
  <c r="F334" i="2"/>
  <c r="E335" i="2"/>
  <c r="F335" i="2"/>
  <c r="E336" i="2"/>
  <c r="F336" i="2"/>
  <c r="E337" i="2"/>
  <c r="F337" i="2"/>
  <c r="E338" i="2"/>
  <c r="F338" i="2"/>
  <c r="E339" i="2"/>
  <c r="F339" i="2"/>
  <c r="E341" i="2"/>
  <c r="F341" i="2"/>
  <c r="E342" i="2"/>
  <c r="F342" i="2"/>
  <c r="E343" i="2"/>
  <c r="F343" i="2"/>
  <c r="E344" i="2"/>
  <c r="F344" i="2"/>
  <c r="E345" i="2"/>
  <c r="F345" i="2"/>
  <c r="E346" i="2"/>
  <c r="F346" i="2"/>
  <c r="E347" i="2"/>
  <c r="F347" i="2"/>
  <c r="E348" i="2"/>
  <c r="F348" i="2"/>
  <c r="E349" i="2"/>
  <c r="F349" i="2"/>
  <c r="E351" i="2"/>
  <c r="F351" i="2"/>
  <c r="E352" i="2"/>
  <c r="F352" i="2"/>
  <c r="E353" i="2"/>
  <c r="F353" i="2"/>
  <c r="E354" i="2"/>
  <c r="F354" i="2"/>
  <c r="E355" i="2"/>
  <c r="F355" i="2"/>
  <c r="E356" i="2"/>
  <c r="F356" i="2"/>
  <c r="E357" i="2"/>
  <c r="F357" i="2"/>
  <c r="E358" i="2"/>
  <c r="F358" i="2"/>
  <c r="E359" i="2"/>
  <c r="F359" i="2"/>
  <c r="E361" i="2"/>
  <c r="F361" i="2"/>
  <c r="E362" i="2"/>
  <c r="F362" i="2"/>
  <c r="E363" i="2"/>
  <c r="F363" i="2"/>
  <c r="E364" i="2"/>
  <c r="F364" i="2"/>
  <c r="E365" i="2"/>
  <c r="F365" i="2"/>
  <c r="E366" i="2"/>
  <c r="F366" i="2"/>
  <c r="E367" i="2"/>
  <c r="F367" i="2"/>
  <c r="E368" i="2"/>
  <c r="F368" i="2"/>
  <c r="E369" i="2"/>
  <c r="F369" i="2"/>
  <c r="E371" i="2"/>
  <c r="F371" i="2"/>
  <c r="E372" i="2"/>
  <c r="F372" i="2"/>
  <c r="E373" i="2"/>
  <c r="F373" i="2"/>
  <c r="E374" i="2"/>
  <c r="F374" i="2"/>
  <c r="E375" i="2"/>
  <c r="F375" i="2"/>
  <c r="E376" i="2"/>
  <c r="F376" i="2"/>
  <c r="E377" i="2"/>
  <c r="F377" i="2"/>
  <c r="E378" i="2"/>
  <c r="F378" i="2"/>
  <c r="E379" i="2"/>
  <c r="F379" i="2"/>
  <c r="E381" i="2"/>
  <c r="F381" i="2"/>
  <c r="E382" i="2"/>
  <c r="F382" i="2"/>
  <c r="E383" i="2"/>
  <c r="F383" i="2"/>
  <c r="E384" i="2"/>
  <c r="F384" i="2"/>
  <c r="E385" i="2"/>
  <c r="F385" i="2"/>
  <c r="E386" i="2"/>
  <c r="F386" i="2"/>
  <c r="E387" i="2"/>
  <c r="F387" i="2"/>
  <c r="E388" i="2"/>
  <c r="F388" i="2"/>
  <c r="E389" i="2"/>
  <c r="F389" i="2"/>
  <c r="E391" i="2"/>
  <c r="F391" i="2"/>
  <c r="E392" i="2"/>
  <c r="F392" i="2"/>
  <c r="E393" i="2"/>
  <c r="F393" i="2"/>
  <c r="E394" i="2"/>
  <c r="F394" i="2"/>
  <c r="E395" i="2"/>
  <c r="F395" i="2"/>
  <c r="E396" i="2"/>
  <c r="F396" i="2"/>
  <c r="E397" i="2"/>
  <c r="F397" i="2"/>
  <c r="E398" i="2"/>
  <c r="F398" i="2"/>
  <c r="E399" i="2"/>
  <c r="F399" i="2"/>
  <c r="E401" i="2"/>
  <c r="F401" i="2"/>
  <c r="E402" i="2"/>
  <c r="F402" i="2"/>
  <c r="E403" i="2"/>
  <c r="F403" i="2"/>
  <c r="E404" i="2"/>
  <c r="F404" i="2"/>
  <c r="E405" i="2"/>
  <c r="F405" i="2"/>
  <c r="E406" i="2"/>
  <c r="F406" i="2"/>
  <c r="E407" i="2"/>
  <c r="F407" i="2"/>
  <c r="E408" i="2"/>
  <c r="F408" i="2"/>
  <c r="E409" i="2"/>
  <c r="F409" i="2"/>
  <c r="E411" i="2"/>
  <c r="F411" i="2"/>
  <c r="E412" i="2"/>
  <c r="F412" i="2"/>
  <c r="E413" i="2"/>
  <c r="F413" i="2"/>
  <c r="E414" i="2"/>
  <c r="F414" i="2"/>
  <c r="E415" i="2"/>
  <c r="F415" i="2"/>
  <c r="E416" i="2"/>
  <c r="F416" i="2"/>
  <c r="E417" i="2"/>
  <c r="F417" i="2"/>
  <c r="E418" i="2"/>
  <c r="F418" i="2"/>
  <c r="E419" i="2"/>
  <c r="F419" i="2"/>
  <c r="E421" i="2"/>
  <c r="F421" i="2"/>
  <c r="E422" i="2"/>
  <c r="F422" i="2"/>
  <c r="E423" i="2"/>
  <c r="F423" i="2"/>
  <c r="E424" i="2"/>
  <c r="F424" i="2"/>
  <c r="E425" i="2"/>
  <c r="F425" i="2"/>
  <c r="E426" i="2"/>
  <c r="F426" i="2"/>
  <c r="E427" i="2"/>
  <c r="F427" i="2"/>
  <c r="E428" i="2"/>
  <c r="F428" i="2"/>
  <c r="E429" i="2"/>
  <c r="F429" i="2"/>
  <c r="E431" i="2"/>
  <c r="F431" i="2"/>
  <c r="E432" i="2"/>
  <c r="F432" i="2"/>
  <c r="E433" i="2"/>
  <c r="F433" i="2"/>
  <c r="E434" i="2"/>
  <c r="F434" i="2"/>
  <c r="E435" i="2"/>
  <c r="F435" i="2"/>
  <c r="E436" i="2"/>
  <c r="F436" i="2"/>
  <c r="E437" i="2"/>
  <c r="F437" i="2"/>
  <c r="E438" i="2"/>
  <c r="F438" i="2"/>
  <c r="E439" i="2"/>
  <c r="F439" i="2"/>
  <c r="E441" i="2"/>
  <c r="F441" i="2"/>
  <c r="E442" i="2"/>
  <c r="F442" i="2"/>
  <c r="E443" i="2"/>
  <c r="F443" i="2"/>
  <c r="E444" i="2"/>
  <c r="F444" i="2"/>
  <c r="E445" i="2"/>
  <c r="F445" i="2"/>
  <c r="E446" i="2"/>
  <c r="F446" i="2"/>
  <c r="E447" i="2"/>
  <c r="F447" i="2"/>
  <c r="E448" i="2"/>
  <c r="F448" i="2"/>
  <c r="E271" i="2"/>
  <c r="F271" i="2"/>
  <c r="E272" i="2"/>
  <c r="F272" i="2"/>
  <c r="E273" i="2"/>
  <c r="F273" i="2"/>
  <c r="E274" i="2"/>
  <c r="F274" i="2"/>
  <c r="E275" i="2"/>
  <c r="F275" i="2"/>
  <c r="E276" i="2"/>
  <c r="F276" i="2"/>
  <c r="E277" i="2"/>
  <c r="F277" i="2"/>
  <c r="E278" i="2"/>
  <c r="F278" i="2"/>
  <c r="E279" i="2"/>
  <c r="F279" i="2"/>
  <c r="E281" i="2"/>
  <c r="F281" i="2"/>
  <c r="E282" i="2"/>
  <c r="F282" i="2"/>
  <c r="E283" i="2"/>
  <c r="F283" i="2"/>
  <c r="F269" i="2"/>
  <c r="E269" i="2"/>
  <c r="E267" i="2"/>
  <c r="F267" i="2"/>
  <c r="F266" i="2"/>
  <c r="E266" i="2"/>
  <c r="E265" i="2"/>
  <c r="F265" i="2"/>
  <c r="F264" i="2"/>
  <c r="E264" i="2"/>
  <c r="E263" i="2"/>
  <c r="F263" i="2"/>
  <c r="F262" i="2"/>
  <c r="E262" i="2"/>
  <c r="E261" i="2"/>
  <c r="F261" i="2"/>
  <c r="F260" i="2"/>
  <c r="E260" i="2"/>
  <c r="E259" i="2"/>
  <c r="F259" i="2"/>
  <c r="F258" i="2"/>
  <c r="E258" i="2"/>
  <c r="E257" i="2"/>
  <c r="F257" i="2"/>
  <c r="F256" i="2"/>
  <c r="E256" i="2"/>
  <c r="E255" i="2"/>
  <c r="F255" i="2"/>
  <c r="F254" i="2"/>
  <c r="E254" i="2"/>
  <c r="E252" i="2"/>
  <c r="F252" i="2"/>
  <c r="F251" i="2"/>
  <c r="E251" i="2"/>
  <c r="E250" i="2"/>
  <c r="F250" i="2"/>
  <c r="F249" i="2"/>
  <c r="E249" i="2"/>
  <c r="E248" i="2"/>
  <c r="F248" i="2"/>
  <c r="F247" i="2"/>
  <c r="E247" i="2"/>
  <c r="E246" i="2"/>
  <c r="F246" i="2"/>
  <c r="F245" i="2"/>
  <c r="E245" i="2"/>
  <c r="E244" i="2"/>
  <c r="F244" i="2"/>
  <c r="F243" i="2"/>
  <c r="E243" i="2"/>
  <c r="E242" i="2"/>
  <c r="F242" i="2"/>
  <c r="F241" i="2"/>
  <c r="E241" i="2"/>
  <c r="E238" i="2"/>
  <c r="F238" i="2"/>
  <c r="E239" i="2"/>
  <c r="F239" i="2"/>
  <c r="E240" i="2"/>
  <c r="F240" i="2"/>
  <c r="F237" i="2"/>
  <c r="E237" i="2"/>
  <c r="E234" i="2"/>
  <c r="F234" i="2"/>
  <c r="E235" i="2"/>
  <c r="F235" i="2"/>
  <c r="E236" i="2"/>
  <c r="F236" i="2"/>
  <c r="F233" i="2"/>
  <c r="E233" i="2"/>
  <c r="E230" i="2"/>
  <c r="F230" i="2"/>
  <c r="E231" i="2"/>
  <c r="F231" i="2"/>
  <c r="E232" i="2"/>
  <c r="F232" i="2"/>
  <c r="F229" i="2"/>
  <c r="E229" i="2"/>
  <c r="E228" i="2"/>
  <c r="F228" i="2"/>
  <c r="F227" i="2"/>
  <c r="E227" i="2"/>
  <c r="E224" i="2"/>
  <c r="F224" i="2"/>
  <c r="E225" i="2"/>
  <c r="F225" i="2"/>
  <c r="E226" i="2"/>
  <c r="F226" i="2"/>
  <c r="F223" i="2"/>
  <c r="E223" i="2"/>
  <c r="E220" i="2"/>
  <c r="F220" i="2"/>
  <c r="E221" i="2"/>
  <c r="F221" i="2"/>
  <c r="E222" i="2"/>
  <c r="F222" i="2"/>
  <c r="F219" i="2"/>
  <c r="E219" i="2"/>
  <c r="E215" i="2"/>
  <c r="F215" i="2"/>
  <c r="E216" i="2"/>
  <c r="F216" i="2"/>
  <c r="E217" i="2"/>
  <c r="F217" i="2"/>
  <c r="F214" i="2"/>
  <c r="E214" i="2"/>
  <c r="E211" i="2"/>
  <c r="F211" i="2"/>
  <c r="E212" i="2"/>
  <c r="F212" i="2"/>
  <c r="E213" i="2"/>
  <c r="F213" i="2"/>
  <c r="F210" i="2"/>
  <c r="E210" i="2"/>
  <c r="E207" i="2"/>
  <c r="F207" i="2"/>
  <c r="E208" i="2"/>
  <c r="F208" i="2"/>
  <c r="E209" i="2"/>
  <c r="F209" i="2"/>
  <c r="F206" i="2"/>
  <c r="E206" i="2"/>
  <c r="E202" i="2"/>
  <c r="F202" i="2"/>
  <c r="E203" i="2"/>
  <c r="F203" i="2"/>
  <c r="E204" i="2"/>
  <c r="F204" i="2"/>
  <c r="F201" i="2"/>
  <c r="E201" i="2"/>
  <c r="E198" i="2"/>
  <c r="F198" i="2"/>
  <c r="E199" i="2"/>
  <c r="F199" i="2"/>
  <c r="E200" i="2"/>
  <c r="F200" i="2"/>
  <c r="F197" i="2"/>
  <c r="E197" i="2"/>
  <c r="E194" i="2"/>
  <c r="F194" i="2"/>
  <c r="E195" i="2"/>
  <c r="F195" i="2"/>
  <c r="E196" i="2"/>
  <c r="F196" i="2"/>
  <c r="F193" i="2"/>
  <c r="E193" i="2"/>
  <c r="E188" i="2"/>
  <c r="F188" i="2"/>
  <c r="E189" i="2"/>
  <c r="F189" i="2"/>
  <c r="E190" i="2"/>
  <c r="F190" i="2"/>
  <c r="F187" i="2"/>
  <c r="E187" i="2"/>
  <c r="E184" i="2"/>
  <c r="F184" i="2"/>
  <c r="E185" i="2"/>
  <c r="F185" i="2"/>
  <c r="E186" i="2"/>
  <c r="F186" i="2"/>
  <c r="F183" i="2"/>
  <c r="E183" i="2"/>
  <c r="E181" i="2"/>
  <c r="F181" i="2"/>
  <c r="F182" i="2"/>
  <c r="E182" i="2"/>
  <c r="E178" i="2"/>
  <c r="F178" i="2"/>
  <c r="E179" i="2"/>
  <c r="F179" i="2"/>
  <c r="E180" i="2"/>
  <c r="F180" i="2"/>
  <c r="F177" i="2"/>
  <c r="E177" i="2"/>
  <c r="E174" i="2"/>
  <c r="F174" i="2"/>
  <c r="E175" i="2"/>
  <c r="F175" i="2"/>
  <c r="E176" i="2"/>
  <c r="F176" i="2"/>
  <c r="F173" i="2"/>
  <c r="E173" i="2"/>
  <c r="E170" i="2"/>
  <c r="F170" i="2"/>
  <c r="E171" i="2"/>
  <c r="F171" i="2"/>
  <c r="E172" i="2"/>
  <c r="F172" i="2"/>
  <c r="F169" i="2"/>
  <c r="E169" i="2"/>
  <c r="E166" i="2"/>
  <c r="F166" i="2"/>
  <c r="E167" i="2"/>
  <c r="F167" i="2"/>
  <c r="E168" i="2"/>
  <c r="F168" i="2"/>
  <c r="F165" i="2"/>
  <c r="E165" i="2"/>
  <c r="E151" i="2"/>
  <c r="F151" i="2"/>
  <c r="E152" i="2"/>
  <c r="F152" i="2"/>
  <c r="E153" i="2"/>
  <c r="F153" i="2"/>
  <c r="E154" i="2"/>
  <c r="F154" i="2"/>
  <c r="E155" i="2"/>
  <c r="F155" i="2"/>
  <c r="E156" i="2"/>
  <c r="F156" i="2"/>
  <c r="E157" i="2"/>
  <c r="F157" i="2"/>
  <c r="E158" i="2"/>
  <c r="F158" i="2"/>
  <c r="E159" i="2"/>
  <c r="F159" i="2"/>
  <c r="E160" i="2"/>
  <c r="F160" i="2"/>
  <c r="E161" i="2"/>
  <c r="F161" i="2"/>
  <c r="E162" i="2"/>
  <c r="F162" i="2"/>
  <c r="E163" i="2"/>
  <c r="F163" i="2"/>
  <c r="F150" i="2"/>
  <c r="E150" i="2"/>
  <c r="E146" i="2"/>
  <c r="F146" i="2"/>
  <c r="E147" i="2"/>
  <c r="F147" i="2"/>
  <c r="E148" i="2"/>
  <c r="F148" i="2"/>
  <c r="F145" i="2"/>
  <c r="E145" i="2"/>
  <c r="E142" i="2"/>
  <c r="F142" i="2"/>
  <c r="E143" i="2"/>
  <c r="F143" i="2"/>
  <c r="E144" i="2"/>
  <c r="F144" i="2"/>
  <c r="F141" i="2"/>
  <c r="E141" i="2"/>
  <c r="E131" i="2"/>
  <c r="F131" i="2"/>
  <c r="E132" i="2"/>
  <c r="F132" i="2"/>
  <c r="E133" i="2"/>
  <c r="F133" i="2"/>
  <c r="E134" i="2"/>
  <c r="F134" i="2"/>
  <c r="E135" i="2"/>
  <c r="F135" i="2"/>
  <c r="E136" i="2"/>
  <c r="F136" i="2"/>
  <c r="E137" i="2"/>
  <c r="F137" i="2"/>
  <c r="E138" i="2"/>
  <c r="F138" i="2"/>
  <c r="E139" i="2"/>
  <c r="F139" i="2"/>
  <c r="E140" i="2"/>
  <c r="F140" i="2"/>
  <c r="F130" i="2"/>
  <c r="E130" i="2"/>
  <c r="F129" i="2"/>
  <c r="E129" i="2"/>
  <c r="F127" i="2"/>
  <c r="E127" i="2"/>
  <c r="E123" i="2"/>
  <c r="F123" i="2"/>
  <c r="E124" i="2"/>
  <c r="F124" i="2"/>
  <c r="E125" i="2"/>
  <c r="F125" i="2"/>
  <c r="F122" i="2"/>
  <c r="E122" i="2"/>
  <c r="E119" i="2"/>
  <c r="F119" i="2"/>
  <c r="E120" i="2"/>
  <c r="F120" i="2"/>
  <c r="E121" i="2"/>
  <c r="F121" i="2"/>
  <c r="F118" i="2"/>
  <c r="E118" i="2"/>
  <c r="E115" i="2"/>
  <c r="F115" i="2"/>
  <c r="E116" i="2"/>
  <c r="F116" i="2"/>
  <c r="E117" i="2"/>
  <c r="F117" i="2"/>
  <c r="F114" i="2"/>
  <c r="E114" i="2"/>
  <c r="E111" i="2"/>
  <c r="F111" i="2"/>
  <c r="E112" i="2"/>
  <c r="F112" i="2"/>
  <c r="E113" i="2"/>
  <c r="F113" i="2"/>
  <c r="F110" i="2"/>
  <c r="E110" i="2"/>
  <c r="E106" i="2"/>
  <c r="F106" i="2"/>
  <c r="E107" i="2"/>
  <c r="F107" i="2"/>
  <c r="E108" i="2"/>
  <c r="F108" i="2"/>
  <c r="F105" i="2"/>
  <c r="E105" i="2"/>
  <c r="E102" i="2"/>
  <c r="F102" i="2"/>
  <c r="E103" i="2"/>
  <c r="F103" i="2"/>
  <c r="E104" i="2"/>
  <c r="F104" i="2"/>
  <c r="F101" i="2"/>
  <c r="E101" i="2"/>
  <c r="E98" i="2"/>
  <c r="F98" i="2"/>
  <c r="E99" i="2"/>
  <c r="F99" i="2"/>
  <c r="E100" i="2"/>
  <c r="F100" i="2"/>
  <c r="F97" i="2"/>
  <c r="E97" i="2"/>
  <c r="E94" i="2"/>
  <c r="F94" i="2"/>
  <c r="E95" i="2"/>
  <c r="F95" i="2"/>
  <c r="E96" i="2"/>
  <c r="F96" i="2"/>
  <c r="F93" i="2"/>
  <c r="E93" i="2"/>
  <c r="E90" i="2"/>
  <c r="F90" i="2"/>
  <c r="E91" i="2"/>
  <c r="F91" i="2"/>
  <c r="E92" i="2"/>
  <c r="F92" i="2"/>
  <c r="F89" i="2"/>
  <c r="E89" i="2"/>
  <c r="E87" i="2"/>
  <c r="F87" i="2"/>
  <c r="E88" i="2"/>
  <c r="F88" i="2"/>
  <c r="E85" i="2"/>
  <c r="F85" i="2"/>
  <c r="F86" i="2"/>
  <c r="E86" i="2"/>
  <c r="G282" i="2" l="1"/>
  <c r="G279" i="2"/>
  <c r="G392" i="2"/>
  <c r="G389" i="2"/>
  <c r="G363" i="2"/>
  <c r="G361" i="2"/>
  <c r="G354" i="2"/>
  <c r="G352" i="2"/>
  <c r="G349" i="2"/>
  <c r="G314" i="2"/>
  <c r="G285" i="2"/>
  <c r="G252" i="2"/>
  <c r="G255" i="2"/>
  <c r="G261" i="2"/>
  <c r="G263" i="2"/>
  <c r="G265" i="2"/>
  <c r="G267" i="2"/>
  <c r="G283" i="2"/>
  <c r="G446" i="2"/>
  <c r="G426" i="2"/>
  <c r="G322" i="2"/>
  <c r="G321" i="2"/>
  <c r="G288" i="2"/>
  <c r="G286" i="2"/>
  <c r="G284" i="2"/>
  <c r="G406" i="2"/>
  <c r="G397" i="2"/>
  <c r="G337" i="2"/>
  <c r="G335" i="2"/>
  <c r="G302" i="2"/>
  <c r="G299" i="2"/>
  <c r="G448" i="2"/>
  <c r="G438" i="2"/>
  <c r="G418" i="2"/>
  <c r="G204" i="2"/>
  <c r="G207" i="2"/>
  <c r="G213" i="2"/>
  <c r="G211" i="2"/>
  <c r="G215" i="2"/>
  <c r="G220" i="2"/>
  <c r="G423" i="2"/>
  <c r="G421" i="2"/>
  <c r="G386" i="2"/>
  <c r="G366" i="2"/>
  <c r="G269" i="2"/>
  <c r="G276" i="2"/>
  <c r="G274" i="2"/>
  <c r="G412" i="2"/>
  <c r="G398" i="2"/>
  <c r="G338" i="2"/>
  <c r="G336" i="2"/>
  <c r="G329" i="2"/>
  <c r="G323" i="2"/>
  <c r="G311" i="2"/>
  <c r="G443" i="2"/>
  <c r="G441" i="2"/>
  <c r="G409" i="2"/>
  <c r="G394" i="2"/>
  <c r="G357" i="2"/>
  <c r="G355" i="2"/>
  <c r="G317" i="2"/>
  <c r="G315" i="2"/>
  <c r="G298" i="2"/>
  <c r="G294" i="2"/>
  <c r="G297" i="2"/>
  <c r="G291" i="2"/>
  <c r="G260" i="2"/>
  <c r="G436" i="2"/>
  <c r="G434" i="2"/>
  <c r="G432" i="2"/>
  <c r="G378" i="2"/>
  <c r="G376" i="2"/>
  <c r="G372" i="2"/>
  <c r="G346" i="2"/>
  <c r="G333" i="2"/>
  <c r="G324" i="2"/>
  <c r="G318" i="2"/>
  <c r="G226" i="2"/>
  <c r="G444" i="2"/>
  <c r="G442" i="2"/>
  <c r="G437" i="2"/>
  <c r="G435" i="2"/>
  <c r="G428" i="2"/>
  <c r="G377" i="2"/>
  <c r="G375" i="2"/>
  <c r="G368" i="2"/>
  <c r="G358" i="2"/>
  <c r="G356" i="2"/>
  <c r="G332" i="2"/>
  <c r="G224" i="2"/>
  <c r="G228" i="2"/>
  <c r="G232" i="2"/>
  <c r="G230" i="2"/>
  <c r="G234" i="2"/>
  <c r="G240" i="2"/>
  <c r="G238" i="2"/>
  <c r="G242" i="2"/>
  <c r="G244" i="2"/>
  <c r="G272" i="2"/>
  <c r="G416" i="2"/>
  <c r="G414" i="2"/>
  <c r="G404" i="2"/>
  <c r="G402" i="2"/>
  <c r="G395" i="2"/>
  <c r="G383" i="2"/>
  <c r="G381" i="2"/>
  <c r="G374" i="2"/>
  <c r="G343" i="2"/>
  <c r="G341" i="2"/>
  <c r="G327" i="2"/>
  <c r="G325" i="2"/>
  <c r="G319" i="2"/>
  <c r="G316" i="2"/>
  <c r="G308" i="2"/>
  <c r="G304" i="2"/>
  <c r="G278" i="2"/>
  <c r="G273" i="2"/>
  <c r="G271" i="2"/>
  <c r="G429" i="2"/>
  <c r="G424" i="2"/>
  <c r="G422" i="2"/>
  <c r="G417" i="2"/>
  <c r="G415" i="2"/>
  <c r="G403" i="2"/>
  <c r="G401" i="2"/>
  <c r="G388" i="2"/>
  <c r="G369" i="2"/>
  <c r="G364" i="2"/>
  <c r="G362" i="2"/>
  <c r="G348" i="2"/>
  <c r="G331" i="2"/>
  <c r="G328" i="2"/>
  <c r="G326" i="2"/>
  <c r="G312" i="2"/>
  <c r="G307" i="2"/>
  <c r="G305" i="2"/>
  <c r="G303" i="2"/>
  <c r="G296" i="2"/>
  <c r="G408" i="2"/>
  <c r="G257" i="2"/>
  <c r="G259" i="2"/>
  <c r="G396" i="2"/>
  <c r="G384" i="2"/>
  <c r="G382" i="2"/>
  <c r="G344" i="2"/>
  <c r="G342" i="2"/>
  <c r="G292" i="2"/>
  <c r="G281" i="2"/>
  <c r="G275" i="2"/>
  <c r="G445" i="2"/>
  <c r="G439" i="2"/>
  <c r="G431" i="2"/>
  <c r="G425" i="2"/>
  <c r="G419" i="2"/>
  <c r="G411" i="2"/>
  <c r="G405" i="2"/>
  <c r="G399" i="2"/>
  <c r="G391" i="2"/>
  <c r="G385" i="2"/>
  <c r="G379" i="2"/>
  <c r="G371" i="2"/>
  <c r="G365" i="2"/>
  <c r="G359" i="2"/>
  <c r="G351" i="2"/>
  <c r="G345" i="2"/>
  <c r="G339" i="2"/>
  <c r="G334" i="2"/>
  <c r="G306" i="2"/>
  <c r="G301" i="2"/>
  <c r="G295" i="2"/>
  <c r="G289" i="2"/>
  <c r="G313" i="2"/>
  <c r="G309" i="2"/>
  <c r="G293" i="2"/>
  <c r="G287" i="2"/>
  <c r="G256" i="2"/>
  <c r="G231" i="2"/>
  <c r="G239" i="2"/>
  <c r="G277" i="2"/>
  <c r="G447" i="2"/>
  <c r="G433" i="2"/>
  <c r="G427" i="2"/>
  <c r="G413" i="2"/>
  <c r="G407" i="2"/>
  <c r="G393" i="2"/>
  <c r="G387" i="2"/>
  <c r="G373" i="2"/>
  <c r="G367" i="2"/>
  <c r="G353" i="2"/>
  <c r="G347" i="2"/>
  <c r="G266" i="2"/>
  <c r="G264" i="2"/>
  <c r="G262" i="2"/>
  <c r="G258" i="2"/>
  <c r="G254" i="2"/>
  <c r="G246" i="2"/>
  <c r="G248" i="2"/>
  <c r="G250" i="2"/>
  <c r="G243" i="2"/>
  <c r="G251" i="2"/>
  <c r="G249" i="2"/>
  <c r="G247" i="2"/>
  <c r="G245" i="2"/>
  <c r="G241" i="2"/>
  <c r="G229" i="2"/>
  <c r="G236" i="2"/>
  <c r="G235" i="2"/>
  <c r="G237" i="2"/>
  <c r="G233" i="2"/>
  <c r="G181" i="2"/>
  <c r="G217" i="2"/>
  <c r="G216" i="2"/>
  <c r="G222" i="2"/>
  <c r="G221" i="2"/>
  <c r="G200" i="2"/>
  <c r="G198" i="2"/>
  <c r="G225" i="2"/>
  <c r="G227" i="2"/>
  <c r="G223" i="2"/>
  <c r="G219" i="2"/>
  <c r="G186" i="2"/>
  <c r="G184" i="2"/>
  <c r="G188" i="2"/>
  <c r="G196" i="2"/>
  <c r="G194" i="2"/>
  <c r="G202" i="2"/>
  <c r="G209" i="2"/>
  <c r="G190" i="2"/>
  <c r="G189" i="2"/>
  <c r="G195" i="2"/>
  <c r="G199" i="2"/>
  <c r="G203" i="2"/>
  <c r="G208" i="2"/>
  <c r="G212" i="2"/>
  <c r="G214" i="2"/>
  <c r="G210" i="2"/>
  <c r="G206" i="2"/>
  <c r="G201" i="2"/>
  <c r="G197" i="2"/>
  <c r="G193" i="2"/>
  <c r="G168" i="2"/>
  <c r="G172" i="2"/>
  <c r="G170" i="2"/>
  <c r="G176" i="2"/>
  <c r="G174" i="2"/>
  <c r="G180" i="2"/>
  <c r="G178" i="2"/>
  <c r="G183" i="2"/>
  <c r="G185" i="2"/>
  <c r="G187" i="2"/>
  <c r="G182" i="2"/>
  <c r="G166" i="2"/>
  <c r="G167" i="2"/>
  <c r="G171" i="2"/>
  <c r="G173" i="2"/>
  <c r="G175" i="2"/>
  <c r="G179" i="2"/>
  <c r="G177" i="2"/>
  <c r="G169" i="2"/>
  <c r="G165" i="2"/>
  <c r="G151" i="2"/>
  <c r="G140" i="2"/>
  <c r="G123" i="2"/>
  <c r="G131" i="2"/>
  <c r="G144" i="2"/>
  <c r="G143" i="2"/>
  <c r="G146" i="2"/>
  <c r="G162" i="2"/>
  <c r="G161" i="2"/>
  <c r="G159" i="2"/>
  <c r="G157" i="2"/>
  <c r="G156" i="2"/>
  <c r="G155" i="2"/>
  <c r="G153" i="2"/>
  <c r="G152" i="2"/>
  <c r="G139" i="2"/>
  <c r="G135" i="2"/>
  <c r="G133" i="2"/>
  <c r="G132" i="2"/>
  <c r="G142" i="2"/>
  <c r="G148" i="2"/>
  <c r="G147" i="2"/>
  <c r="G163" i="2"/>
  <c r="G150" i="2"/>
  <c r="G160" i="2"/>
  <c r="G158" i="2"/>
  <c r="G154" i="2"/>
  <c r="G145" i="2"/>
  <c r="G141" i="2"/>
  <c r="G137" i="2"/>
  <c r="G136" i="2"/>
  <c r="G138" i="2"/>
  <c r="G134" i="2"/>
  <c r="G130" i="2"/>
  <c r="G106" i="2"/>
  <c r="G113" i="2"/>
  <c r="G111" i="2"/>
  <c r="G117" i="2"/>
  <c r="G116" i="2"/>
  <c r="G115" i="2"/>
  <c r="G121" i="2"/>
  <c r="G119" i="2"/>
  <c r="G125" i="2"/>
  <c r="G124" i="2"/>
  <c r="G85" i="2"/>
  <c r="G87" i="2"/>
  <c r="G89" i="2"/>
  <c r="G96" i="2"/>
  <c r="G94" i="2"/>
  <c r="G100" i="2"/>
  <c r="G98" i="2"/>
  <c r="G104" i="2"/>
  <c r="G102" i="2"/>
  <c r="G108" i="2"/>
  <c r="G107" i="2"/>
  <c r="G129" i="2"/>
  <c r="G127" i="2"/>
  <c r="G112" i="2"/>
  <c r="G120" i="2"/>
  <c r="G92" i="2"/>
  <c r="G122" i="2"/>
  <c r="G118" i="2"/>
  <c r="G114" i="2"/>
  <c r="G110" i="2"/>
  <c r="G90" i="2"/>
  <c r="G88" i="2"/>
  <c r="G91" i="2"/>
  <c r="G95" i="2"/>
  <c r="G99" i="2"/>
  <c r="G103" i="2"/>
  <c r="G105" i="2"/>
  <c r="G101" i="2"/>
  <c r="G97" i="2"/>
  <c r="G93" i="2"/>
  <c r="G86" i="2"/>
  <c r="E83" i="2"/>
  <c r="F83" i="2"/>
  <c r="F82" i="2"/>
  <c r="E82" i="2"/>
  <c r="E81" i="2"/>
  <c r="F81" i="2"/>
  <c r="F80" i="2"/>
  <c r="E80" i="2"/>
  <c r="E79" i="2"/>
  <c r="F79" i="2"/>
  <c r="F78" i="2"/>
  <c r="E78" i="2"/>
  <c r="E77" i="2"/>
  <c r="F77" i="2"/>
  <c r="F76" i="2"/>
  <c r="E76" i="2"/>
  <c r="E75" i="2"/>
  <c r="F75" i="2"/>
  <c r="F74" i="2"/>
  <c r="E74" i="2"/>
  <c r="G83" i="2" l="1"/>
  <c r="G75" i="2"/>
  <c r="G77" i="2"/>
  <c r="G79" i="2"/>
  <c r="G81" i="2"/>
  <c r="G74" i="2"/>
  <c r="G82" i="2"/>
  <c r="G80" i="2"/>
  <c r="G78" i="2"/>
  <c r="G76" i="2"/>
  <c r="E72" i="2"/>
  <c r="F72" i="2"/>
  <c r="F73" i="2"/>
  <c r="E73" i="2"/>
  <c r="E68" i="2"/>
  <c r="F68" i="2"/>
  <c r="E69" i="2"/>
  <c r="F69" i="2"/>
  <c r="E70" i="2"/>
  <c r="F70" i="2"/>
  <c r="F67" i="2"/>
  <c r="E67" i="2"/>
  <c r="E66" i="2"/>
  <c r="F66" i="2"/>
  <c r="F65" i="2"/>
  <c r="E65" i="2"/>
  <c r="E64" i="2"/>
  <c r="F64" i="2"/>
  <c r="F63" i="2"/>
  <c r="E63" i="2"/>
  <c r="E62" i="2"/>
  <c r="F62" i="2"/>
  <c r="F61" i="2"/>
  <c r="E61" i="2"/>
  <c r="E60" i="2"/>
  <c r="F60" i="2"/>
  <c r="F59" i="2"/>
  <c r="E59" i="2"/>
  <c r="E58" i="2"/>
  <c r="F58" i="2"/>
  <c r="F57" i="2"/>
  <c r="E57" i="2"/>
  <c r="E56" i="2"/>
  <c r="F56" i="2"/>
  <c r="F55" i="2"/>
  <c r="E55" i="2"/>
  <c r="E54" i="2"/>
  <c r="F54" i="2"/>
  <c r="F53" i="2"/>
  <c r="E53" i="2"/>
  <c r="E52" i="2"/>
  <c r="F52" i="2"/>
  <c r="F51" i="2"/>
  <c r="E51" i="2"/>
  <c r="E49" i="2"/>
  <c r="F49" i="2"/>
  <c r="F48" i="2"/>
  <c r="E48" i="2"/>
  <c r="E47" i="2"/>
  <c r="F47" i="2"/>
  <c r="F46" i="2"/>
  <c r="E46" i="2"/>
  <c r="E45" i="2"/>
  <c r="F45" i="2"/>
  <c r="F44" i="2"/>
  <c r="E44" i="2"/>
  <c r="E43" i="2"/>
  <c r="F43" i="2"/>
  <c r="F42" i="2"/>
  <c r="E42" i="2"/>
  <c r="E41" i="2"/>
  <c r="F41" i="2"/>
  <c r="F40" i="2"/>
  <c r="E40" i="2"/>
  <c r="E39" i="2"/>
  <c r="F39" i="2"/>
  <c r="F38" i="2"/>
  <c r="E38" i="2"/>
  <c r="E36" i="2"/>
  <c r="F36" i="2"/>
  <c r="F35" i="2"/>
  <c r="E35" i="2"/>
  <c r="E34" i="2"/>
  <c r="F34" i="2"/>
  <c r="F33" i="2"/>
  <c r="E33" i="2"/>
  <c r="F32" i="2"/>
  <c r="E32" i="2"/>
  <c r="F30" i="2"/>
  <c r="E30" i="2"/>
  <c r="F29" i="2"/>
  <c r="E29" i="2"/>
  <c r="F20" i="2"/>
  <c r="F21" i="2"/>
  <c r="E21" i="2"/>
  <c r="E20" i="2"/>
  <c r="E4" i="2"/>
  <c r="E13" i="2"/>
  <c r="F13" i="2"/>
  <c r="E14" i="2"/>
  <c r="F14" i="2"/>
  <c r="E15" i="2"/>
  <c r="F15" i="2"/>
  <c r="E16" i="2"/>
  <c r="F16" i="2"/>
  <c r="E17" i="2"/>
  <c r="F17" i="2"/>
  <c r="E18" i="2"/>
  <c r="F18" i="2"/>
  <c r="F12" i="2"/>
  <c r="E12" i="2"/>
  <c r="E8" i="2"/>
  <c r="F8" i="2" s="1"/>
  <c r="E9" i="2"/>
  <c r="F9" i="2" s="1"/>
  <c r="E10" i="2"/>
  <c r="F10" i="2" s="1"/>
  <c r="E11" i="2"/>
  <c r="F11" i="2" s="1"/>
  <c r="F4" i="2"/>
  <c r="F128" i="2" l="1"/>
  <c r="F126" i="2"/>
  <c r="E128" i="2"/>
  <c r="E126" i="2"/>
  <c r="G70" i="2"/>
  <c r="G69" i="2"/>
  <c r="G68" i="2"/>
  <c r="G73" i="2"/>
  <c r="G72" i="2"/>
  <c r="G54" i="2"/>
  <c r="G62" i="2"/>
  <c r="G63" i="2"/>
  <c r="G64" i="2"/>
  <c r="G66" i="2"/>
  <c r="G49" i="2"/>
  <c r="G52" i="2"/>
  <c r="G55" i="2"/>
  <c r="G67" i="2"/>
  <c r="G56" i="2"/>
  <c r="G58" i="2"/>
  <c r="G60" i="2"/>
  <c r="G65" i="2"/>
  <c r="G61" i="2"/>
  <c r="G59" i="2"/>
  <c r="G57" i="2"/>
  <c r="G53" i="2"/>
  <c r="G51" i="2"/>
  <c r="G20" i="2"/>
  <c r="G34" i="2"/>
  <c r="G36" i="2"/>
  <c r="G39" i="2"/>
  <c r="G41" i="2"/>
  <c r="G43" i="2"/>
  <c r="G45" i="2"/>
  <c r="G47" i="2"/>
  <c r="G12" i="2"/>
  <c r="G21" i="2"/>
  <c r="G48" i="2"/>
  <c r="G46" i="2"/>
  <c r="G16" i="2"/>
  <c r="G15" i="2"/>
  <c r="G13" i="2"/>
  <c r="G44" i="2"/>
  <c r="G42" i="2"/>
  <c r="G40" i="2"/>
  <c r="G38" i="2"/>
  <c r="G35" i="2"/>
  <c r="G33" i="2"/>
  <c r="G32" i="2"/>
  <c r="G30" i="2"/>
  <c r="G29" i="2"/>
  <c r="G26" i="2"/>
  <c r="G27" i="2"/>
  <c r="G23" i="2"/>
  <c r="G24" i="2"/>
  <c r="G25" i="2"/>
  <c r="G22" i="2"/>
  <c r="G14" i="2"/>
  <c r="G18" i="2"/>
  <c r="G17" i="2"/>
  <c r="G5" i="2"/>
  <c r="G11" i="2"/>
  <c r="G9" i="2"/>
  <c r="G7" i="2"/>
  <c r="G10" i="2"/>
  <c r="G8" i="2"/>
  <c r="G6" i="2"/>
  <c r="G4" i="2"/>
  <c r="G31" i="2" l="1"/>
  <c r="G126" i="2"/>
  <c r="G128" i="2"/>
</calcChain>
</file>

<file path=xl/sharedStrings.xml><?xml version="1.0" encoding="utf-8"?>
<sst xmlns="http://schemas.openxmlformats.org/spreadsheetml/2006/main" count="2161" uniqueCount="196">
  <si>
    <t>Мониторинг организации работы с одаренными детьми в Ставропольском крае</t>
  </si>
  <si>
    <t xml:space="preserve">1. </t>
  </si>
  <si>
    <t>Общие данные</t>
  </si>
  <si>
    <t>Наименование муниципального образования</t>
  </si>
  <si>
    <t>Тип населенного пункта</t>
  </si>
  <si>
    <t>Наименование образовательной организации</t>
  </si>
  <si>
    <t>Вид общеобразовательной организации</t>
  </si>
  <si>
    <t>Количество обучающихся (всего)</t>
  </si>
  <si>
    <t>в 1-4 классах</t>
  </si>
  <si>
    <t>в 5-8 классах</t>
  </si>
  <si>
    <t>в 9,10,11 (12) классах</t>
  </si>
  <si>
    <t>Количество педагогов (всего)</t>
  </si>
  <si>
    <t>в том числе, работаюших в 9,10,11 классах</t>
  </si>
  <si>
    <t>Количество родителей (всего)</t>
  </si>
  <si>
    <t>2.</t>
  </si>
  <si>
    <t>Организация работы с одаренными детьми в образовательных  организациях</t>
  </si>
  <si>
    <t>Наличие в Программе развития  блока, направленного на работу с одаренными детьми</t>
  </si>
  <si>
    <t>Наличие целевой программы  по работе с одаренными детьми</t>
  </si>
  <si>
    <t xml:space="preserve">Наличие плана работы с одаренными детьми </t>
  </si>
  <si>
    <t>Наличие в ОО нормативно- правовых документов, локальных актов, регулирующих работу с одаренными детьми</t>
  </si>
  <si>
    <t>федерального уровня</t>
  </si>
  <si>
    <t>краевого уровня</t>
  </si>
  <si>
    <t>муниципального уровня</t>
  </si>
  <si>
    <t>уровня  ОО</t>
  </si>
  <si>
    <t xml:space="preserve">Рассмотрение вопросов по работе с одаренными детьми на заседаниях </t>
  </si>
  <si>
    <t>управляющего совета</t>
  </si>
  <si>
    <t>общешкольного родительского комитета</t>
  </si>
  <si>
    <t xml:space="preserve">педагогического совета </t>
  </si>
  <si>
    <t>методического совета</t>
  </si>
  <si>
    <t>Наличие в ОО ответственного за работу с одаренными детьми (нормативно закрепленное)</t>
  </si>
  <si>
    <t>Наличие в ОО  инновационной деятельности в сфере работы с одаренными детьми</t>
  </si>
  <si>
    <t>если да, то укажите наименования инновационного проекта</t>
  </si>
  <si>
    <t>Наличие в ОО банка данных о детях с повышенным уровнем способностей в разных видах деятельности:</t>
  </si>
  <si>
    <t xml:space="preserve">интеллектуальная </t>
  </si>
  <si>
    <t xml:space="preserve">академическая (научная) </t>
  </si>
  <si>
    <t xml:space="preserve">художественно – изобразительная </t>
  </si>
  <si>
    <t xml:space="preserve">музыкальная </t>
  </si>
  <si>
    <t xml:space="preserve">литературная </t>
  </si>
  <si>
    <t>техническая</t>
  </si>
  <si>
    <t xml:space="preserve">социальная </t>
  </si>
  <si>
    <t xml:space="preserve">спортивная </t>
  </si>
  <si>
    <t>Наличие  в ОО инструментария (банка анкет, опросников и др.)  по выявлению одаренности у детей</t>
  </si>
  <si>
    <t>Организационная модель работы с одаренными детьми в ОО:</t>
  </si>
  <si>
    <t>центр дополнительного образования  на базе ОО</t>
  </si>
  <si>
    <t>школа полного дня</t>
  </si>
  <si>
    <t>центр по работе с одаренными детьми</t>
  </si>
  <si>
    <t xml:space="preserve">филиал МАН </t>
  </si>
  <si>
    <t>школьное научное общество учащихся</t>
  </si>
  <si>
    <t xml:space="preserve">система внеурочной деятельности </t>
  </si>
  <si>
    <t>3.</t>
  </si>
  <si>
    <t>Система работы по развитию способностей у детей в ОО</t>
  </si>
  <si>
    <t>Осуществление психолого- педагогического сопровождения одаренных детей</t>
  </si>
  <si>
    <t xml:space="preserve">психодиагностика, мониторинг </t>
  </si>
  <si>
    <t>коррекционно- развивающие занятия</t>
  </si>
  <si>
    <t xml:space="preserve">занятия подготовке к конкурсам, олимпиадам, смотрам, соревнованиям </t>
  </si>
  <si>
    <t xml:space="preserve">работа с родителями </t>
  </si>
  <si>
    <t>работа с педагогами</t>
  </si>
  <si>
    <t>Организация сотрудничества по работе с одаренными детьми, на основе договоров</t>
  </si>
  <si>
    <t xml:space="preserve"> с учреждениями высшего профессионального образования </t>
  </si>
  <si>
    <t xml:space="preserve"> с учреждениями дополнительного  образования </t>
  </si>
  <si>
    <t xml:space="preserve"> с учреждениями   культуры</t>
  </si>
  <si>
    <t xml:space="preserve"> с учреждениями спорта</t>
  </si>
  <si>
    <t xml:space="preserve">Оцените спектр  возрастных границ предметных олимпиад смотров и конкурсов </t>
  </si>
  <si>
    <t xml:space="preserve"> Наличие системы профессионального самоопределения, профильного и профессионального обучения в старших классах ОО</t>
  </si>
  <si>
    <t>Привлекаются ли  к работе с учащимися на всех уровнях  специально подготовленные наставники из университетов, предприятий, научных центров, креативной индустрии</t>
  </si>
  <si>
    <t>4.</t>
  </si>
  <si>
    <t>Кадровое обеспечение  работы с одаренными детьми в ОО</t>
  </si>
  <si>
    <r>
      <t xml:space="preserve">Количество педагогов, подготовивших </t>
    </r>
    <r>
      <rPr>
        <b/>
        <sz val="11"/>
        <color theme="1"/>
        <rFont val="Times New Roman"/>
        <family val="1"/>
        <charset val="204"/>
      </rPr>
      <t>участников</t>
    </r>
    <r>
      <rPr>
        <sz val="11"/>
        <color theme="1"/>
        <rFont val="Times New Roman"/>
        <family val="1"/>
        <charset val="204"/>
      </rPr>
      <t xml:space="preserve"> олимпиад, конкурсов, соревнований, проводимых на </t>
    </r>
    <r>
      <rPr>
        <b/>
        <sz val="11"/>
        <color theme="1"/>
        <rFont val="Times New Roman"/>
        <family val="1"/>
        <charset val="204"/>
      </rPr>
      <t xml:space="preserve">муниципальном </t>
    </r>
    <r>
      <rPr>
        <sz val="11"/>
        <color theme="1"/>
        <rFont val="Times New Roman"/>
        <family val="1"/>
        <charset val="204"/>
      </rPr>
      <t xml:space="preserve">уровне и выше (региональном, федеральном, международном) за </t>
    </r>
    <r>
      <rPr>
        <b/>
        <sz val="11"/>
        <color theme="1"/>
        <rFont val="Times New Roman"/>
        <family val="1"/>
        <charset val="204"/>
      </rPr>
      <t>период 2016, 2017, 2018 годы</t>
    </r>
  </si>
  <si>
    <t>из них имеют: высшее образование</t>
  </si>
  <si>
    <r>
      <t xml:space="preserve">в том числе высшее </t>
    </r>
    <r>
      <rPr>
        <b/>
        <sz val="11"/>
        <color rgb="FF000000"/>
        <rFont val="Times New Roman"/>
        <family val="1"/>
        <charset val="204"/>
      </rPr>
      <t xml:space="preserve">педагогическое </t>
    </r>
    <r>
      <rPr>
        <sz val="11"/>
        <color rgb="FF000000"/>
        <rFont val="Times New Roman"/>
        <family val="1"/>
        <charset val="204"/>
      </rPr>
      <t>образование</t>
    </r>
  </si>
  <si>
    <t>среднее профессиональное образование</t>
  </si>
  <si>
    <t>среднее общее образование</t>
  </si>
  <si>
    <t xml:space="preserve">из них имеют  педагогический стаж </t>
  </si>
  <si>
    <t>менее 3 лет</t>
  </si>
  <si>
    <t>3 года – 10 лет</t>
  </si>
  <si>
    <t>11–15 лет</t>
  </si>
  <si>
    <t>16 – 25 лет</t>
  </si>
  <si>
    <t>более 25 лет</t>
  </si>
  <si>
    <t>из них имеют высшую квалификационную категорию</t>
  </si>
  <si>
    <t>первую квалификационную категорию</t>
  </si>
  <si>
    <t>без категории</t>
  </si>
  <si>
    <t xml:space="preserve">Образовательная организация укомплектована педагогическими работниками, которые: </t>
  </si>
  <si>
    <t xml:space="preserve">создают условия  для  успешной  деятельности,  позитивной  мотивации,  а также самомотивирования обучающихся </t>
  </si>
  <si>
    <t>разрабатывают  программы  учебных  предметов,  курсов,  методические  и дидактические материалы для одаренных обучающихся</t>
  </si>
  <si>
    <t>подбирают (рекомендуют) дополнительную литературу для обучающихся с учетом специфики их  особых образовательных  потребностей</t>
  </si>
  <si>
    <t>организуют и обеспечивают сопровождение  учебно-исследовательской  и  проектной деятельности обучающихся.</t>
  </si>
  <si>
    <t>Количество в ОО педагогических работников, имеющих подготовку по вопросам психологии одаренности</t>
  </si>
  <si>
    <t>Количество педагогов-психологов в штате ОО</t>
  </si>
  <si>
    <t>Участие педагогических работников в семинарах, конференциях и др., по проблемам детской одаренности</t>
  </si>
  <si>
    <t>Наличие у педагогических работников докладов и выступлений по проблемам детской одаренности</t>
  </si>
  <si>
    <t>5.</t>
  </si>
  <si>
    <t>Оценка условий, созданных в образовательной организации для обучения и развития одаренных детей</t>
  </si>
  <si>
    <t>Оценка психолого-педагогических  условий. В ОО обеспечивается:</t>
  </si>
  <si>
    <t>проведение мониторинга  возможностей  и  способностей  обучающихся,  выявление  детей  с  особыми  образовательными  потребностями (одаренных  детей)</t>
  </si>
  <si>
    <t>вариативность  направлений психолого-педагогического  сопровождения  одаренных  детей</t>
  </si>
  <si>
    <t>психолого-педагогическая  поддержка  участников  олимпиадного  движения</t>
  </si>
  <si>
    <t xml:space="preserve">Информационно-образовательная  среда ОО   включает: </t>
  </si>
  <si>
    <t xml:space="preserve">совокупность  технологических  средств  ИКТ (компьютеры,  иное  информационное оборудование,  коммуникационные  каналы)  </t>
  </si>
  <si>
    <r>
      <t xml:space="preserve">учебники,  учебно-методическую литературу  по  всем  учебным  предметам (печатные издания и </t>
    </r>
    <r>
      <rPr>
        <b/>
        <sz val="11"/>
        <color theme="1"/>
        <rFont val="Times New Roman"/>
        <family val="1"/>
        <charset val="204"/>
      </rPr>
      <t>электронные формы учебников</t>
    </r>
    <r>
      <rPr>
        <sz val="11"/>
        <color theme="1"/>
        <rFont val="Times New Roman"/>
        <family val="1"/>
        <charset val="204"/>
      </rPr>
      <t>)</t>
    </r>
  </si>
  <si>
    <t>фонд  дополнительной  литературы  (отечественная  и зарубежная,  классическая  и  современная  художественная  литература;  научно-популярная  и  научно-техническая  литература;  издания  по  изобразительному искусству, музыке, физической культуре и спорту, экологии, правилам безопасного поведения  на  дорогах;  справочно-библиографические  и  периодические  издания; собрание  словарей;  литература  по  социальному  и  профессиональному самоопределению обучающихся и т.д.).</t>
  </si>
  <si>
    <t>Оценка материально-технических условий. В ОО имеются :</t>
  </si>
  <si>
    <t xml:space="preserve">учебные кабинеты  с  автоматизированным рабочим местом учителя  </t>
  </si>
  <si>
    <t xml:space="preserve">кабинеты  с  автоматизированным рабочим местом ученика </t>
  </si>
  <si>
    <t>конференц-зал</t>
  </si>
  <si>
    <t>информационно-библиотечный  центр ( с  рабочими  зонами,  читальным залом, книгохранилищем,  медиатекой)</t>
  </si>
  <si>
    <t>актовый зал,  оснащенный  звуковым и проекционным  оборудованием</t>
  </si>
  <si>
    <t>спортивный  зал,  оснащенный игровым, спортивным оборудованием и инвентарем</t>
  </si>
  <si>
    <t>хореографический  зал</t>
  </si>
  <si>
    <t>спортивные  сооружения:                                                                                                  бассейн</t>
  </si>
  <si>
    <t>стадион</t>
  </si>
  <si>
    <t>спортивные  площадки</t>
  </si>
  <si>
    <t>тир</t>
  </si>
  <si>
    <t>полоса препятствий</t>
  </si>
  <si>
    <t xml:space="preserve">В ОО функционируют следующие кабинеты: </t>
  </si>
  <si>
    <t>лаборатории для занятий учебно-исследовательской  деятельностью</t>
  </si>
  <si>
    <t>лаборатории для занятий робототехникой</t>
  </si>
  <si>
    <t xml:space="preserve">мастерские  для занятий  проектной деятельностью, моделированием и  творчеством </t>
  </si>
  <si>
    <t>студии, оснащенные в соответствии  с  реализуемыми образовательными  программами (фото, телестудия и др.)</t>
  </si>
  <si>
    <t>метео-станции, обсерватории</t>
  </si>
  <si>
    <t>типография</t>
  </si>
  <si>
    <t>музеи</t>
  </si>
  <si>
    <t>6.</t>
  </si>
  <si>
    <t>Оценка результативности работы учителя с одаренными обучающимися</t>
  </si>
  <si>
    <t>2016г.</t>
  </si>
  <si>
    <t>Всего призеров, победителей</t>
  </si>
  <si>
    <r>
      <rPr>
        <b/>
        <sz val="11"/>
        <color rgb="FF000000"/>
        <rFont val="Times New Roman"/>
        <family val="1"/>
        <charset val="204"/>
      </rPr>
      <t>Количество  победителей и призеров</t>
    </r>
    <r>
      <rPr>
        <sz val="11"/>
        <color rgb="FF000000"/>
        <rFont val="Times New Roman"/>
        <family val="1"/>
        <charset val="204"/>
      </rPr>
      <t xml:space="preserve"> конкурсов, соревнований и олимпиад,  подготовленных учителями ОО </t>
    </r>
  </si>
  <si>
    <t>из них по направлениям:</t>
  </si>
  <si>
    <t>интеллектуальная</t>
  </si>
  <si>
    <t>академическая (научная)</t>
  </si>
  <si>
    <t xml:space="preserve">музыкальная  </t>
  </si>
  <si>
    <t>социальная</t>
  </si>
  <si>
    <t>спортивная</t>
  </si>
  <si>
    <t>Всего призовых мест</t>
  </si>
  <si>
    <t>международного уровня</t>
  </si>
  <si>
    <t xml:space="preserve">муниципального уровня </t>
  </si>
  <si>
    <t>2017г.</t>
  </si>
  <si>
    <t>2018г.</t>
  </si>
  <si>
    <t>Город</t>
  </si>
  <si>
    <t>да, заместитель директора</t>
  </si>
  <si>
    <t>нет</t>
  </si>
  <si>
    <t>да</t>
  </si>
  <si>
    <t>от 1 класса  до 11 класса</t>
  </si>
  <si>
    <t>Село</t>
  </si>
  <si>
    <t xml:space="preserve">да, педагогический работник </t>
  </si>
  <si>
    <t>да, площадка федерального уровня</t>
  </si>
  <si>
    <t>скорее да</t>
  </si>
  <si>
    <t>от 2 класса  до 11 класса</t>
  </si>
  <si>
    <t>Да</t>
  </si>
  <si>
    <t>да, психолог</t>
  </si>
  <si>
    <t>да, площадка краевого уровня</t>
  </si>
  <si>
    <t>скорее нет</t>
  </si>
  <si>
    <t>от 3 класса  до 11 класса</t>
  </si>
  <si>
    <t>Нет</t>
  </si>
  <si>
    <t xml:space="preserve">да, площадка муниципального уровня  </t>
  </si>
  <si>
    <t>от 4 класса  до 11 класса</t>
  </si>
  <si>
    <t>от 5 класса  до 11 класса</t>
  </si>
  <si>
    <t>СОШ</t>
  </si>
  <si>
    <t>от 6 класса  до 11 класса</t>
  </si>
  <si>
    <t>ООШ</t>
  </si>
  <si>
    <t>от 7 класса  до 11 класса</t>
  </si>
  <si>
    <t>НОШ</t>
  </si>
  <si>
    <t>от 8 класса  до 11 класса</t>
  </si>
  <si>
    <t>лицей</t>
  </si>
  <si>
    <t>от 9 класса  до 11 класса</t>
  </si>
  <si>
    <t>гимназия</t>
  </si>
  <si>
    <t>от 10 класса  до 11 класса</t>
  </si>
  <si>
    <t>школа с углубленным изучением одного и более предметов</t>
  </si>
  <si>
    <t>11 класс</t>
  </si>
  <si>
    <t>центр образования</t>
  </si>
  <si>
    <t>краткосрочная (1-2 года)</t>
  </si>
  <si>
    <t>долгосрочная (3 года и более)</t>
  </si>
  <si>
    <t xml:space="preserve">в стадии разработки </t>
  </si>
  <si>
    <t>Общее количество образовательных организаций</t>
  </si>
  <si>
    <t>Всего</t>
  </si>
  <si>
    <t>Доля обучающихся школы, которым предоставлена  возможнось освоения любой из дисцисплин на углубленном уровне</t>
  </si>
  <si>
    <t>Доля обучающихся, которым предоставлена  возможнось заниматься в центрах по модели «Сириус», в кванториумах и др.</t>
  </si>
  <si>
    <t>%</t>
  </si>
  <si>
    <t>чел.</t>
  </si>
  <si>
    <t>Количество обучающихся школы, которым предоставлена  возможнось освоения любой из дисцисплин на углубленном уровне</t>
  </si>
  <si>
    <t>Количество обучающихся, которым предоставлена  возможнось заниматься в центрах по модели «Сириус», в кванториумах и др.</t>
  </si>
  <si>
    <t>Андроповский_район</t>
  </si>
  <si>
    <t>МКОУ ООШ №15</t>
  </si>
  <si>
    <t>МБОУ СОШ №1</t>
  </si>
  <si>
    <t>МКОУ СОШ №2</t>
  </si>
  <si>
    <t>МКОУ СОШ №3</t>
  </si>
  <si>
    <t>МКОУ СОШ №4</t>
  </si>
  <si>
    <t xml:space="preserve"> </t>
  </si>
  <si>
    <t>МКОУ СОШ №5</t>
  </si>
  <si>
    <t>МКОУ ООШ №6</t>
  </si>
  <si>
    <t>МКОУ СОШ №7</t>
  </si>
  <si>
    <t>МБОУ СОШ №8</t>
  </si>
  <si>
    <t>МКОУ СОШ №9</t>
  </si>
  <si>
    <t>МКОУ СОШ №10</t>
  </si>
  <si>
    <t>МБОУ СОШ №11</t>
  </si>
  <si>
    <t>МКОУ СОШ №12</t>
  </si>
  <si>
    <t>МБОУ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</si>
</sst>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0" fillId="0" borderId="0" xfId="0" applyProtection="1"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99"/>
  <sheetViews>
    <sheetView topLeftCell="D1" workbookViewId="0">
      <selection activeCell="Q1" sqref="Q1:Q299"/>
    </sheetView>
  </sheetViews>
  <sheetFormatPr defaultRowHeight="15" x14ac:dyDescent="0.25"/>
  <cols>
    <col min="1" max="2" width="9.140625" style="5"/>
    <col min="3" max="3" width="57" style="6" customWidth="1"/>
    <col min="4" max="53" width="9.140625" style="14"/>
  </cols>
  <sheetData>
    <row r="1" spans="1:17" x14ac:dyDescent="0.25">
      <c r="A1" s="1"/>
      <c r="B1" s="15" t="s">
        <v>0</v>
      </c>
      <c r="C1" s="16"/>
    </row>
    <row r="2" spans="1:17" x14ac:dyDescent="0.25">
      <c r="A2" s="17" t="s">
        <v>1</v>
      </c>
      <c r="B2" s="20" t="s">
        <v>2</v>
      </c>
      <c r="C2" s="21"/>
    </row>
    <row r="3" spans="1:17" x14ac:dyDescent="0.25">
      <c r="A3" s="18"/>
      <c r="B3" s="22" t="s">
        <v>3</v>
      </c>
      <c r="C3" s="23"/>
      <c r="D3" s="14" t="s">
        <v>180</v>
      </c>
      <c r="E3" s="14" t="s">
        <v>180</v>
      </c>
      <c r="F3" s="14" t="s">
        <v>180</v>
      </c>
      <c r="G3" s="14" t="s">
        <v>180</v>
      </c>
      <c r="H3" s="14" t="s">
        <v>180</v>
      </c>
      <c r="I3" s="14" t="s">
        <v>180</v>
      </c>
      <c r="J3" s="14" t="s">
        <v>180</v>
      </c>
      <c r="K3" s="14" t="s">
        <v>180</v>
      </c>
      <c r="L3" s="14" t="s">
        <v>180</v>
      </c>
      <c r="M3" s="14" t="s">
        <v>180</v>
      </c>
      <c r="N3" s="14" t="s">
        <v>180</v>
      </c>
      <c r="O3" s="14" t="s">
        <v>180</v>
      </c>
      <c r="P3" s="14" t="s">
        <v>180</v>
      </c>
      <c r="Q3" s="14" t="s">
        <v>180</v>
      </c>
    </row>
    <row r="4" spans="1:17" x14ac:dyDescent="0.25">
      <c r="A4" s="18"/>
      <c r="B4" s="22" t="s">
        <v>4</v>
      </c>
      <c r="C4" s="23"/>
      <c r="D4" s="14" t="s">
        <v>142</v>
      </c>
      <c r="E4" s="14" t="s">
        <v>142</v>
      </c>
      <c r="F4" s="14" t="s">
        <v>142</v>
      </c>
      <c r="G4" s="14" t="s">
        <v>142</v>
      </c>
      <c r="H4" s="14" t="s">
        <v>142</v>
      </c>
      <c r="I4" s="14" t="s">
        <v>142</v>
      </c>
      <c r="J4" s="14" t="s">
        <v>142</v>
      </c>
      <c r="K4" s="14" t="s">
        <v>142</v>
      </c>
      <c r="L4" s="14" t="s">
        <v>142</v>
      </c>
      <c r="M4" s="14" t="s">
        <v>142</v>
      </c>
      <c r="N4" s="14" t="s">
        <v>142</v>
      </c>
      <c r="O4" s="14" t="s">
        <v>142</v>
      </c>
      <c r="P4" s="14" t="s">
        <v>142</v>
      </c>
      <c r="Q4" s="14" t="s">
        <v>142</v>
      </c>
    </row>
    <row r="5" spans="1:17" x14ac:dyDescent="0.25">
      <c r="A5" s="18"/>
      <c r="B5" s="22" t="s">
        <v>5</v>
      </c>
      <c r="C5" s="23"/>
      <c r="D5" s="14" t="s">
        <v>182</v>
      </c>
      <c r="E5" s="14" t="s">
        <v>183</v>
      </c>
      <c r="F5" s="14" t="s">
        <v>184</v>
      </c>
      <c r="G5" s="14" t="s">
        <v>185</v>
      </c>
      <c r="H5" s="14" t="s">
        <v>187</v>
      </c>
      <c r="I5" s="14" t="s">
        <v>188</v>
      </c>
      <c r="J5" s="14" t="s">
        <v>189</v>
      </c>
      <c r="K5" s="14" t="s">
        <v>190</v>
      </c>
      <c r="L5" s="14" t="s">
        <v>191</v>
      </c>
      <c r="M5" s="14" t="s">
        <v>192</v>
      </c>
      <c r="N5" s="14" t="s">
        <v>193</v>
      </c>
      <c r="O5" s="14" t="s">
        <v>194</v>
      </c>
      <c r="P5" s="14" t="s">
        <v>195</v>
      </c>
      <c r="Q5" s="14" t="s">
        <v>181</v>
      </c>
    </row>
    <row r="6" spans="1:17" x14ac:dyDescent="0.25">
      <c r="A6" s="18"/>
      <c r="B6" s="22" t="s">
        <v>6</v>
      </c>
      <c r="C6" s="23"/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4" t="s">
        <v>158</v>
      </c>
      <c r="J6" s="14" t="s">
        <v>156</v>
      </c>
      <c r="K6" s="14" t="s">
        <v>156</v>
      </c>
      <c r="L6" s="14" t="s">
        <v>156</v>
      </c>
      <c r="M6" s="14" t="s">
        <v>156</v>
      </c>
      <c r="N6" s="14" t="s">
        <v>156</v>
      </c>
      <c r="O6" s="14" t="s">
        <v>156</v>
      </c>
      <c r="P6" s="14" t="s">
        <v>156</v>
      </c>
      <c r="Q6" s="14" t="s">
        <v>158</v>
      </c>
    </row>
    <row r="7" spans="1:17" x14ac:dyDescent="0.25">
      <c r="A7" s="18"/>
      <c r="B7" s="22" t="s">
        <v>7</v>
      </c>
      <c r="C7" s="23"/>
      <c r="D7" s="14">
        <v>751</v>
      </c>
      <c r="E7" s="14">
        <v>208</v>
      </c>
      <c r="F7" s="14">
        <v>156</v>
      </c>
      <c r="G7" s="14">
        <v>106</v>
      </c>
      <c r="H7" s="14">
        <v>126</v>
      </c>
      <c r="I7" s="14">
        <v>45</v>
      </c>
      <c r="J7" s="14">
        <v>237</v>
      </c>
      <c r="K7" s="14">
        <v>224</v>
      </c>
      <c r="L7" s="14">
        <v>105</v>
      </c>
      <c r="M7" s="14">
        <v>198</v>
      </c>
      <c r="N7" s="14">
        <v>305</v>
      </c>
      <c r="O7" s="14">
        <v>109</v>
      </c>
      <c r="P7" s="14">
        <v>384</v>
      </c>
      <c r="Q7" s="14">
        <v>31</v>
      </c>
    </row>
    <row r="8" spans="1:17" x14ac:dyDescent="0.25">
      <c r="A8" s="18"/>
      <c r="B8" s="22" t="s">
        <v>8</v>
      </c>
      <c r="C8" s="23"/>
      <c r="D8" s="14">
        <v>334</v>
      </c>
      <c r="E8" s="14">
        <v>100</v>
      </c>
      <c r="F8" s="14">
        <v>62</v>
      </c>
      <c r="G8" s="14">
        <v>49</v>
      </c>
      <c r="H8" s="14">
        <v>62</v>
      </c>
      <c r="I8" s="14">
        <v>26</v>
      </c>
      <c r="J8" s="14">
        <v>114</v>
      </c>
      <c r="K8" s="14">
        <v>99</v>
      </c>
      <c r="L8" s="14">
        <v>53</v>
      </c>
      <c r="M8" s="14">
        <v>79</v>
      </c>
      <c r="N8" s="14">
        <v>141</v>
      </c>
      <c r="O8" s="14">
        <v>58</v>
      </c>
      <c r="P8" s="14">
        <v>156</v>
      </c>
      <c r="Q8" s="14">
        <v>13</v>
      </c>
    </row>
    <row r="9" spans="1:17" x14ac:dyDescent="0.25">
      <c r="A9" s="18"/>
      <c r="B9" s="22" t="s">
        <v>9</v>
      </c>
      <c r="C9" s="23"/>
      <c r="D9" s="14">
        <v>308</v>
      </c>
      <c r="E9" s="14">
        <v>75</v>
      </c>
      <c r="F9" s="14">
        <v>80</v>
      </c>
      <c r="G9" s="14">
        <v>39</v>
      </c>
      <c r="H9" s="14">
        <v>47</v>
      </c>
      <c r="I9" s="14">
        <v>17</v>
      </c>
      <c r="J9" s="14">
        <v>90</v>
      </c>
      <c r="K9" s="14">
        <v>117</v>
      </c>
      <c r="L9" s="14">
        <v>43</v>
      </c>
      <c r="M9" s="14">
        <v>101</v>
      </c>
      <c r="N9" s="14">
        <v>114</v>
      </c>
      <c r="O9" s="14">
        <v>43</v>
      </c>
      <c r="P9" s="14">
        <v>168</v>
      </c>
      <c r="Q9" s="14">
        <v>15</v>
      </c>
    </row>
    <row r="10" spans="1:17" x14ac:dyDescent="0.25">
      <c r="A10" s="18"/>
      <c r="B10" s="22" t="s">
        <v>10</v>
      </c>
      <c r="C10" s="23"/>
      <c r="D10" s="14">
        <v>109</v>
      </c>
      <c r="E10" s="14">
        <v>33</v>
      </c>
      <c r="F10" s="14">
        <v>14</v>
      </c>
      <c r="G10" s="14">
        <v>18</v>
      </c>
      <c r="H10" s="14">
        <v>17</v>
      </c>
      <c r="I10" s="14">
        <v>2</v>
      </c>
      <c r="J10" s="14">
        <v>33</v>
      </c>
      <c r="K10" s="14">
        <v>8</v>
      </c>
      <c r="L10" s="14">
        <v>10</v>
      </c>
      <c r="M10" s="14">
        <v>18</v>
      </c>
      <c r="N10" s="14">
        <v>50</v>
      </c>
      <c r="O10" s="14">
        <v>8</v>
      </c>
      <c r="P10" s="14">
        <v>60</v>
      </c>
      <c r="Q10" s="14">
        <v>3</v>
      </c>
    </row>
    <row r="11" spans="1:17" x14ac:dyDescent="0.25">
      <c r="A11" s="18"/>
      <c r="B11" s="22" t="s">
        <v>11</v>
      </c>
      <c r="C11" s="23"/>
      <c r="D11" s="14">
        <v>35</v>
      </c>
      <c r="E11" s="14">
        <v>24</v>
      </c>
      <c r="F11" s="14">
        <v>22</v>
      </c>
      <c r="G11" s="14">
        <v>10</v>
      </c>
      <c r="H11" s="14">
        <v>17</v>
      </c>
      <c r="I11" s="14">
        <v>10</v>
      </c>
      <c r="J11" s="14">
        <v>27</v>
      </c>
      <c r="K11" s="14">
        <v>17</v>
      </c>
      <c r="L11" s="14">
        <v>13</v>
      </c>
      <c r="M11" s="14">
        <v>20</v>
      </c>
      <c r="N11" s="14">
        <v>24</v>
      </c>
      <c r="O11" s="14">
        <v>12</v>
      </c>
      <c r="P11" s="14">
        <v>27</v>
      </c>
      <c r="Q11" s="14">
        <v>9</v>
      </c>
    </row>
    <row r="12" spans="1:17" x14ac:dyDescent="0.25">
      <c r="A12" s="18"/>
      <c r="B12" s="22" t="s">
        <v>12</v>
      </c>
      <c r="C12" s="23"/>
      <c r="D12" s="14">
        <v>16</v>
      </c>
      <c r="E12" s="14">
        <v>12</v>
      </c>
      <c r="F12" s="14">
        <v>9</v>
      </c>
      <c r="G12" s="14">
        <v>7</v>
      </c>
      <c r="H12" s="14">
        <v>9</v>
      </c>
      <c r="I12" s="14">
        <v>6</v>
      </c>
      <c r="J12" s="14">
        <v>15</v>
      </c>
      <c r="K12" s="14">
        <v>10</v>
      </c>
      <c r="L12" s="14">
        <v>9</v>
      </c>
      <c r="M12" s="14">
        <v>18</v>
      </c>
      <c r="N12" s="14">
        <v>15</v>
      </c>
      <c r="O12" s="14">
        <v>7</v>
      </c>
      <c r="P12" s="14">
        <v>16</v>
      </c>
      <c r="Q12" s="14">
        <v>7</v>
      </c>
    </row>
    <row r="13" spans="1:17" x14ac:dyDescent="0.25">
      <c r="A13" s="19"/>
      <c r="B13" s="22" t="s">
        <v>13</v>
      </c>
      <c r="C13" s="23"/>
      <c r="D13" s="14">
        <v>812</v>
      </c>
      <c r="E13" s="14">
        <v>136</v>
      </c>
      <c r="F13" s="14">
        <v>135</v>
      </c>
      <c r="G13" s="14">
        <v>78</v>
      </c>
      <c r="H13" s="14">
        <v>226</v>
      </c>
      <c r="I13" s="14">
        <v>33</v>
      </c>
      <c r="J13" s="14">
        <v>180</v>
      </c>
      <c r="K13" s="14">
        <v>83</v>
      </c>
      <c r="L13" s="14">
        <v>48</v>
      </c>
      <c r="M13" s="14">
        <v>123</v>
      </c>
      <c r="N13" s="14">
        <v>276</v>
      </c>
      <c r="O13" s="14">
        <v>78</v>
      </c>
      <c r="P13" s="14">
        <v>305</v>
      </c>
      <c r="Q13" s="14">
        <v>20</v>
      </c>
    </row>
    <row r="14" spans="1:17" ht="30" customHeight="1" x14ac:dyDescent="0.25">
      <c r="A14" s="17" t="s">
        <v>14</v>
      </c>
      <c r="B14" s="20" t="s">
        <v>15</v>
      </c>
      <c r="C14" s="21"/>
    </row>
    <row r="15" spans="1:17" ht="30.75" customHeight="1" x14ac:dyDescent="0.25">
      <c r="A15" s="18"/>
      <c r="B15" s="22" t="s">
        <v>16</v>
      </c>
      <c r="C15" s="23"/>
      <c r="D15" s="14" t="s">
        <v>147</v>
      </c>
      <c r="E15" s="14" t="s">
        <v>147</v>
      </c>
      <c r="F15" s="14" t="s">
        <v>147</v>
      </c>
      <c r="G15" s="14" t="s">
        <v>147</v>
      </c>
      <c r="H15" s="14" t="s">
        <v>147</v>
      </c>
      <c r="I15" s="14" t="s">
        <v>147</v>
      </c>
      <c r="J15" s="14" t="s">
        <v>147</v>
      </c>
      <c r="K15" s="14" t="s">
        <v>147</v>
      </c>
      <c r="L15" s="14" t="s">
        <v>147</v>
      </c>
      <c r="M15" s="14" t="s">
        <v>147</v>
      </c>
      <c r="N15" s="14" t="s">
        <v>147</v>
      </c>
      <c r="O15" s="14" t="s">
        <v>147</v>
      </c>
      <c r="P15" s="14" t="s">
        <v>147</v>
      </c>
      <c r="Q15" s="14" t="s">
        <v>147</v>
      </c>
    </row>
    <row r="16" spans="1:17" ht="17.25" customHeight="1" x14ac:dyDescent="0.25">
      <c r="A16" s="18"/>
      <c r="B16" s="22" t="s">
        <v>17</v>
      </c>
      <c r="C16" s="23"/>
      <c r="D16" s="14" t="s">
        <v>170</v>
      </c>
      <c r="E16" s="14" t="s">
        <v>170</v>
      </c>
      <c r="F16" s="14" t="s">
        <v>169</v>
      </c>
      <c r="G16" s="14" t="s">
        <v>169</v>
      </c>
      <c r="H16" s="14" t="s">
        <v>171</v>
      </c>
      <c r="I16" s="14" t="s">
        <v>169</v>
      </c>
      <c r="J16" s="14" t="s">
        <v>170</v>
      </c>
      <c r="K16" s="14" t="s">
        <v>169</v>
      </c>
      <c r="L16" s="14" t="s">
        <v>169</v>
      </c>
      <c r="M16" s="14" t="s">
        <v>169</v>
      </c>
      <c r="N16" s="14" t="s">
        <v>170</v>
      </c>
      <c r="O16" s="14" t="s">
        <v>169</v>
      </c>
      <c r="P16" s="14" t="s">
        <v>169</v>
      </c>
      <c r="Q16" s="14" t="s">
        <v>169</v>
      </c>
    </row>
    <row r="17" spans="1:17" ht="16.5" customHeight="1" x14ac:dyDescent="0.25">
      <c r="A17" s="18"/>
      <c r="B17" s="22" t="s">
        <v>18</v>
      </c>
      <c r="C17" s="23"/>
      <c r="D17" s="14" t="s">
        <v>147</v>
      </c>
      <c r="E17" s="14" t="s">
        <v>147</v>
      </c>
      <c r="F17" s="14" t="s">
        <v>147</v>
      </c>
      <c r="G17" s="14" t="s">
        <v>147</v>
      </c>
      <c r="H17" s="14" t="s">
        <v>147</v>
      </c>
      <c r="I17" s="14" t="s">
        <v>147</v>
      </c>
      <c r="J17" s="14" t="s">
        <v>147</v>
      </c>
      <c r="K17" s="14" t="s">
        <v>147</v>
      </c>
      <c r="L17" s="14" t="s">
        <v>147</v>
      </c>
      <c r="M17" s="14" t="s">
        <v>147</v>
      </c>
      <c r="N17" s="14" t="s">
        <v>147</v>
      </c>
      <c r="O17" s="14" t="s">
        <v>147</v>
      </c>
      <c r="P17" s="14" t="s">
        <v>147</v>
      </c>
      <c r="Q17" s="14" t="s">
        <v>147</v>
      </c>
    </row>
    <row r="18" spans="1:17" ht="33" customHeight="1" x14ac:dyDescent="0.25">
      <c r="A18" s="18"/>
      <c r="B18" s="22" t="s">
        <v>19</v>
      </c>
      <c r="C18" s="23"/>
    </row>
    <row r="19" spans="1:17" x14ac:dyDescent="0.25">
      <c r="A19" s="18"/>
      <c r="B19" s="22" t="s">
        <v>20</v>
      </c>
      <c r="C19" s="23"/>
      <c r="D19" s="14" t="s">
        <v>152</v>
      </c>
      <c r="E19" s="14" t="s">
        <v>152</v>
      </c>
      <c r="F19" s="14" t="s">
        <v>147</v>
      </c>
      <c r="G19" s="14" t="s">
        <v>147</v>
      </c>
      <c r="H19" s="14" t="s">
        <v>147</v>
      </c>
      <c r="I19" s="14" t="s">
        <v>147</v>
      </c>
      <c r="J19" s="14" t="s">
        <v>147</v>
      </c>
      <c r="K19" s="14" t="s">
        <v>147</v>
      </c>
      <c r="L19" s="14" t="s">
        <v>152</v>
      </c>
      <c r="M19" s="14" t="s">
        <v>147</v>
      </c>
      <c r="N19" s="14" t="s">
        <v>147</v>
      </c>
      <c r="O19" s="14" t="s">
        <v>147</v>
      </c>
      <c r="P19" s="14" t="s">
        <v>147</v>
      </c>
      <c r="Q19" s="14" t="s">
        <v>152</v>
      </c>
    </row>
    <row r="20" spans="1:17" x14ac:dyDescent="0.25">
      <c r="A20" s="18"/>
      <c r="B20" s="22" t="s">
        <v>21</v>
      </c>
      <c r="C20" s="23"/>
      <c r="D20" s="14" t="s">
        <v>147</v>
      </c>
      <c r="E20" s="14" t="s">
        <v>147</v>
      </c>
      <c r="F20" s="14" t="s">
        <v>147</v>
      </c>
      <c r="G20" s="14" t="s">
        <v>147</v>
      </c>
      <c r="H20" s="14" t="s">
        <v>147</v>
      </c>
      <c r="I20" s="14" t="s">
        <v>147</v>
      </c>
      <c r="J20" s="14" t="s">
        <v>147</v>
      </c>
      <c r="K20" s="14" t="s">
        <v>147</v>
      </c>
      <c r="L20" s="14" t="s">
        <v>147</v>
      </c>
      <c r="M20" s="14" t="s">
        <v>147</v>
      </c>
      <c r="N20" s="14" t="s">
        <v>147</v>
      </c>
      <c r="O20" s="14" t="s">
        <v>147</v>
      </c>
      <c r="P20" s="14" t="s">
        <v>147</v>
      </c>
      <c r="Q20" s="14" t="s">
        <v>147</v>
      </c>
    </row>
    <row r="21" spans="1:17" x14ac:dyDescent="0.25">
      <c r="A21" s="18"/>
      <c r="B21" s="22" t="s">
        <v>22</v>
      </c>
      <c r="C21" s="23"/>
      <c r="D21" s="14" t="s">
        <v>147</v>
      </c>
      <c r="E21" s="14" t="s">
        <v>147</v>
      </c>
      <c r="F21" s="14" t="s">
        <v>147</v>
      </c>
      <c r="G21" s="14" t="s">
        <v>147</v>
      </c>
      <c r="H21" s="14" t="s">
        <v>147</v>
      </c>
      <c r="I21" s="14" t="s">
        <v>147</v>
      </c>
      <c r="J21" s="14" t="s">
        <v>147</v>
      </c>
      <c r="K21" s="14" t="s">
        <v>147</v>
      </c>
      <c r="L21" s="14" t="s">
        <v>147</v>
      </c>
      <c r="M21" s="14" t="s">
        <v>147</v>
      </c>
      <c r="N21" s="14" t="s">
        <v>147</v>
      </c>
      <c r="O21" s="14" t="s">
        <v>147</v>
      </c>
      <c r="P21" s="14" t="s">
        <v>147</v>
      </c>
      <c r="Q21" s="14" t="s">
        <v>147</v>
      </c>
    </row>
    <row r="22" spans="1:17" x14ac:dyDescent="0.25">
      <c r="A22" s="18"/>
      <c r="B22" s="22" t="s">
        <v>23</v>
      </c>
      <c r="C22" s="23"/>
      <c r="D22" s="14" t="s">
        <v>147</v>
      </c>
      <c r="E22" s="14" t="s">
        <v>147</v>
      </c>
      <c r="F22" s="14" t="s">
        <v>147</v>
      </c>
      <c r="G22" s="14" t="s">
        <v>147</v>
      </c>
      <c r="H22" s="14" t="s">
        <v>147</v>
      </c>
      <c r="I22" s="14" t="s">
        <v>147</v>
      </c>
      <c r="J22" s="14" t="s">
        <v>147</v>
      </c>
      <c r="K22" s="14" t="s">
        <v>147</v>
      </c>
      <c r="L22" s="14" t="s">
        <v>147</v>
      </c>
      <c r="M22" s="14" t="s">
        <v>147</v>
      </c>
      <c r="N22" s="14" t="s">
        <v>147</v>
      </c>
      <c r="O22" s="14" t="s">
        <v>147</v>
      </c>
      <c r="P22" s="14" t="s">
        <v>147</v>
      </c>
      <c r="Q22" s="14" t="s">
        <v>147</v>
      </c>
    </row>
    <row r="23" spans="1:17" ht="15.75" customHeight="1" x14ac:dyDescent="0.25">
      <c r="A23" s="18"/>
      <c r="B23" s="22" t="s">
        <v>24</v>
      </c>
      <c r="C23" s="23"/>
    </row>
    <row r="24" spans="1:17" x14ac:dyDescent="0.25">
      <c r="A24" s="18"/>
      <c r="B24" s="22" t="s">
        <v>25</v>
      </c>
      <c r="C24" s="23"/>
      <c r="D24" s="14" t="s">
        <v>147</v>
      </c>
      <c r="E24" s="14" t="s">
        <v>147</v>
      </c>
      <c r="F24" s="14" t="s">
        <v>147</v>
      </c>
      <c r="G24" s="14" t="s">
        <v>147</v>
      </c>
      <c r="H24" s="14" t="s">
        <v>147</v>
      </c>
      <c r="I24" s="14" t="s">
        <v>147</v>
      </c>
      <c r="J24" s="14" t="s">
        <v>147</v>
      </c>
      <c r="K24" s="14" t="s">
        <v>147</v>
      </c>
      <c r="L24" s="14" t="s">
        <v>147</v>
      </c>
      <c r="M24" s="14" t="s">
        <v>147</v>
      </c>
      <c r="N24" s="14" t="s">
        <v>147</v>
      </c>
      <c r="O24" s="14" t="s">
        <v>147</v>
      </c>
      <c r="P24" s="14" t="s">
        <v>147</v>
      </c>
      <c r="Q24" s="14" t="s">
        <v>147</v>
      </c>
    </row>
    <row r="25" spans="1:17" x14ac:dyDescent="0.25">
      <c r="A25" s="18"/>
      <c r="B25" s="22" t="s">
        <v>26</v>
      </c>
      <c r="C25" s="23"/>
      <c r="D25" s="14" t="s">
        <v>147</v>
      </c>
      <c r="E25" s="14" t="s">
        <v>147</v>
      </c>
      <c r="F25" s="14" t="s">
        <v>147</v>
      </c>
      <c r="G25" s="14" t="s">
        <v>147</v>
      </c>
      <c r="H25" s="14" t="s">
        <v>147</v>
      </c>
      <c r="I25" s="14" t="s">
        <v>147</v>
      </c>
      <c r="J25" s="14" t="s">
        <v>147</v>
      </c>
      <c r="K25" s="14" t="s">
        <v>147</v>
      </c>
      <c r="L25" s="14" t="s">
        <v>147</v>
      </c>
      <c r="M25" s="14" t="s">
        <v>147</v>
      </c>
      <c r="N25" s="14" t="s">
        <v>147</v>
      </c>
      <c r="O25" s="14" t="s">
        <v>147</v>
      </c>
      <c r="P25" s="14" t="s">
        <v>147</v>
      </c>
      <c r="Q25" s="14" t="s">
        <v>147</v>
      </c>
    </row>
    <row r="26" spans="1:17" x14ac:dyDescent="0.25">
      <c r="A26" s="18"/>
      <c r="B26" s="22" t="s">
        <v>27</v>
      </c>
      <c r="C26" s="23"/>
      <c r="D26" s="14" t="s">
        <v>147</v>
      </c>
      <c r="E26" s="14" t="s">
        <v>147</v>
      </c>
      <c r="F26" s="14" t="s">
        <v>147</v>
      </c>
      <c r="G26" s="14" t="s">
        <v>147</v>
      </c>
      <c r="H26" s="14" t="s">
        <v>147</v>
      </c>
      <c r="I26" s="14" t="s">
        <v>147</v>
      </c>
      <c r="J26" s="14" t="s">
        <v>147</v>
      </c>
      <c r="K26" s="14" t="s">
        <v>147</v>
      </c>
      <c r="L26" s="14" t="s">
        <v>147</v>
      </c>
      <c r="M26" s="14" t="s">
        <v>147</v>
      </c>
      <c r="N26" s="14" t="s">
        <v>147</v>
      </c>
      <c r="O26" s="14" t="s">
        <v>147</v>
      </c>
      <c r="P26" s="14" t="s">
        <v>147</v>
      </c>
      <c r="Q26" s="14" t="s">
        <v>147</v>
      </c>
    </row>
    <row r="27" spans="1:17" x14ac:dyDescent="0.25">
      <c r="A27" s="18"/>
      <c r="B27" s="22" t="s">
        <v>28</v>
      </c>
      <c r="C27" s="23"/>
      <c r="D27" s="14" t="s">
        <v>147</v>
      </c>
      <c r="E27" s="14" t="s">
        <v>147</v>
      </c>
      <c r="F27" s="14" t="s">
        <v>147</v>
      </c>
      <c r="G27" s="14" t="s">
        <v>147</v>
      </c>
      <c r="H27" s="14" t="s">
        <v>147</v>
      </c>
      <c r="I27" s="14" t="s">
        <v>147</v>
      </c>
      <c r="J27" s="14" t="s">
        <v>147</v>
      </c>
      <c r="K27" s="14">
        <v>0</v>
      </c>
      <c r="L27" s="14" t="s">
        <v>147</v>
      </c>
      <c r="M27" s="14" t="s">
        <v>147</v>
      </c>
      <c r="N27" s="14" t="s">
        <v>147</v>
      </c>
      <c r="O27" s="14" t="s">
        <v>147</v>
      </c>
      <c r="P27" s="14" t="s">
        <v>147</v>
      </c>
      <c r="Q27" s="14" t="s">
        <v>147</v>
      </c>
    </row>
    <row r="28" spans="1:17" ht="30" customHeight="1" x14ac:dyDescent="0.25">
      <c r="A28" s="18"/>
      <c r="B28" s="22" t="s">
        <v>29</v>
      </c>
      <c r="C28" s="23"/>
      <c r="D28" s="14" t="s">
        <v>147</v>
      </c>
      <c r="E28" s="14" t="s">
        <v>147</v>
      </c>
      <c r="F28" s="14" t="s">
        <v>147</v>
      </c>
      <c r="G28" s="14" t="s">
        <v>147</v>
      </c>
      <c r="H28" s="14" t="s">
        <v>147</v>
      </c>
      <c r="I28" s="14" t="s">
        <v>147</v>
      </c>
      <c r="J28" s="14" t="s">
        <v>147</v>
      </c>
      <c r="K28" s="14" t="s">
        <v>147</v>
      </c>
      <c r="L28" s="14" t="s">
        <v>147</v>
      </c>
      <c r="M28" s="14" t="s">
        <v>147</v>
      </c>
      <c r="N28" s="14" t="s">
        <v>147</v>
      </c>
      <c r="O28" s="14" t="s">
        <v>147</v>
      </c>
      <c r="P28" s="14" t="s">
        <v>152</v>
      </c>
      <c r="Q28" s="14" t="s">
        <v>147</v>
      </c>
    </row>
    <row r="29" spans="1:17" ht="30" customHeight="1" x14ac:dyDescent="0.25">
      <c r="A29" s="18"/>
      <c r="B29" s="22" t="s">
        <v>30</v>
      </c>
      <c r="C29" s="23"/>
      <c r="D29" s="14" t="s">
        <v>152</v>
      </c>
      <c r="E29" s="14" t="s">
        <v>152</v>
      </c>
      <c r="F29" s="14" t="s">
        <v>152</v>
      </c>
      <c r="G29" s="14" t="s">
        <v>152</v>
      </c>
      <c r="H29" s="14" t="s">
        <v>152</v>
      </c>
      <c r="I29" s="14" t="s">
        <v>152</v>
      </c>
      <c r="J29" s="14" t="s">
        <v>152</v>
      </c>
      <c r="K29" s="14" t="s">
        <v>152</v>
      </c>
      <c r="L29" s="14" t="s">
        <v>152</v>
      </c>
      <c r="M29" s="14" t="s">
        <v>152</v>
      </c>
      <c r="N29" s="14" t="s">
        <v>152</v>
      </c>
      <c r="O29" s="14" t="s">
        <v>152</v>
      </c>
      <c r="P29" s="14" t="s">
        <v>152</v>
      </c>
      <c r="Q29" s="14" t="s">
        <v>152</v>
      </c>
    </row>
    <row r="30" spans="1:17" x14ac:dyDescent="0.25">
      <c r="A30" s="18"/>
      <c r="B30" s="24" t="s">
        <v>31</v>
      </c>
      <c r="C30" s="25"/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</row>
    <row r="31" spans="1:17" x14ac:dyDescent="0.25">
      <c r="A31" s="18"/>
      <c r="B31" s="22" t="s">
        <v>32</v>
      </c>
      <c r="C31" s="23"/>
    </row>
    <row r="32" spans="1:17" x14ac:dyDescent="0.25">
      <c r="A32" s="18"/>
      <c r="B32" s="22" t="s">
        <v>33</v>
      </c>
      <c r="C32" s="23"/>
      <c r="D32" s="14" t="s">
        <v>147</v>
      </c>
      <c r="E32" s="14" t="s">
        <v>147</v>
      </c>
      <c r="F32" s="14" t="s">
        <v>147</v>
      </c>
      <c r="G32" s="14" t="s">
        <v>147</v>
      </c>
      <c r="H32" s="14" t="s">
        <v>147</v>
      </c>
      <c r="I32" s="14" t="s">
        <v>147</v>
      </c>
      <c r="J32" s="14" t="s">
        <v>147</v>
      </c>
      <c r="K32" s="14" t="s">
        <v>147</v>
      </c>
      <c r="L32" s="14" t="s">
        <v>147</v>
      </c>
      <c r="M32" s="14" t="s">
        <v>147</v>
      </c>
      <c r="N32" s="14" t="s">
        <v>147</v>
      </c>
      <c r="O32" s="14" t="s">
        <v>147</v>
      </c>
      <c r="P32" s="14" t="s">
        <v>147</v>
      </c>
      <c r="Q32" s="14" t="s">
        <v>147</v>
      </c>
    </row>
    <row r="33" spans="1:17" x14ac:dyDescent="0.25">
      <c r="A33" s="18"/>
      <c r="B33" s="22" t="s">
        <v>34</v>
      </c>
      <c r="C33" s="23"/>
      <c r="D33" s="14" t="s">
        <v>147</v>
      </c>
      <c r="E33" s="14" t="s">
        <v>147</v>
      </c>
      <c r="F33" s="14" t="s">
        <v>147</v>
      </c>
      <c r="G33" s="14" t="s">
        <v>152</v>
      </c>
      <c r="H33" s="14" t="s">
        <v>147</v>
      </c>
      <c r="I33" s="14" t="s">
        <v>152</v>
      </c>
      <c r="J33" s="14" t="s">
        <v>147</v>
      </c>
      <c r="K33" s="14" t="s">
        <v>147</v>
      </c>
      <c r="L33" s="14" t="s">
        <v>152</v>
      </c>
      <c r="M33" s="14" t="s">
        <v>147</v>
      </c>
      <c r="N33" s="14" t="s">
        <v>147</v>
      </c>
      <c r="O33" s="14" t="s">
        <v>152</v>
      </c>
      <c r="P33" s="14" t="s">
        <v>152</v>
      </c>
      <c r="Q33" s="14" t="s">
        <v>152</v>
      </c>
    </row>
    <row r="34" spans="1:17" x14ac:dyDescent="0.25">
      <c r="A34" s="18"/>
      <c r="B34" s="22" t="s">
        <v>35</v>
      </c>
      <c r="C34" s="23"/>
      <c r="D34" s="14" t="s">
        <v>147</v>
      </c>
      <c r="E34" s="14" t="s">
        <v>147</v>
      </c>
      <c r="F34" s="14" t="s">
        <v>147</v>
      </c>
      <c r="G34" s="14" t="s">
        <v>152</v>
      </c>
      <c r="H34" s="14" t="s">
        <v>147</v>
      </c>
      <c r="I34" s="14" t="s">
        <v>147</v>
      </c>
      <c r="J34" s="14" t="s">
        <v>147</v>
      </c>
      <c r="K34" s="14" t="s">
        <v>147</v>
      </c>
      <c r="L34" s="14" t="s">
        <v>152</v>
      </c>
      <c r="M34" s="14" t="s">
        <v>147</v>
      </c>
      <c r="N34" s="14" t="s">
        <v>147</v>
      </c>
      <c r="O34" s="14" t="s">
        <v>147</v>
      </c>
      <c r="P34" s="14" t="s">
        <v>147</v>
      </c>
      <c r="Q34" s="14" t="s">
        <v>147</v>
      </c>
    </row>
    <row r="35" spans="1:17" x14ac:dyDescent="0.25">
      <c r="A35" s="18"/>
      <c r="B35" s="22" t="s">
        <v>36</v>
      </c>
      <c r="C35" s="23"/>
      <c r="D35" s="14" t="s">
        <v>147</v>
      </c>
      <c r="E35" s="14" t="s">
        <v>147</v>
      </c>
      <c r="F35" s="14" t="s">
        <v>147</v>
      </c>
      <c r="G35" s="14" t="s">
        <v>152</v>
      </c>
      <c r="H35" s="14" t="s">
        <v>147</v>
      </c>
      <c r="I35" s="14" t="s">
        <v>147</v>
      </c>
      <c r="J35" s="14" t="s">
        <v>147</v>
      </c>
      <c r="K35" s="14" t="s">
        <v>147</v>
      </c>
      <c r="L35" s="14" t="s">
        <v>147</v>
      </c>
      <c r="M35" s="14" t="s">
        <v>147</v>
      </c>
      <c r="N35" s="14" t="s">
        <v>147</v>
      </c>
      <c r="O35" s="14" t="s">
        <v>152</v>
      </c>
      <c r="P35" s="14" t="s">
        <v>147</v>
      </c>
      <c r="Q35" s="14" t="s">
        <v>147</v>
      </c>
    </row>
    <row r="36" spans="1:17" x14ac:dyDescent="0.25">
      <c r="A36" s="18"/>
      <c r="B36" s="22" t="s">
        <v>37</v>
      </c>
      <c r="C36" s="23"/>
      <c r="D36" s="14" t="s">
        <v>147</v>
      </c>
      <c r="E36" s="14" t="s">
        <v>147</v>
      </c>
      <c r="F36" s="14" t="s">
        <v>147</v>
      </c>
      <c r="G36" s="14" t="s">
        <v>147</v>
      </c>
      <c r="H36" s="14" t="s">
        <v>147</v>
      </c>
      <c r="I36" s="14" t="s">
        <v>147</v>
      </c>
      <c r="J36" s="14" t="s">
        <v>147</v>
      </c>
      <c r="K36" s="14" t="s">
        <v>147</v>
      </c>
      <c r="L36" s="14" t="s">
        <v>147</v>
      </c>
      <c r="M36" s="14" t="s">
        <v>147</v>
      </c>
      <c r="N36" s="14" t="s">
        <v>147</v>
      </c>
      <c r="O36" s="14" t="s">
        <v>147</v>
      </c>
      <c r="P36" s="14" t="s">
        <v>147</v>
      </c>
      <c r="Q36" s="14" t="s">
        <v>147</v>
      </c>
    </row>
    <row r="37" spans="1:17" x14ac:dyDescent="0.25">
      <c r="A37" s="18"/>
      <c r="B37" s="22" t="s">
        <v>38</v>
      </c>
      <c r="C37" s="23"/>
      <c r="D37" s="14" t="s">
        <v>152</v>
      </c>
      <c r="E37" s="14" t="s">
        <v>147</v>
      </c>
      <c r="F37" s="14" t="s">
        <v>147</v>
      </c>
      <c r="G37" s="14" t="s">
        <v>152</v>
      </c>
      <c r="H37" s="14" t="s">
        <v>152</v>
      </c>
      <c r="I37" s="14" t="s">
        <v>152</v>
      </c>
      <c r="J37" s="14" t="s">
        <v>147</v>
      </c>
      <c r="K37" s="14" t="s">
        <v>147</v>
      </c>
      <c r="L37" s="14" t="s">
        <v>152</v>
      </c>
      <c r="M37" s="14" t="s">
        <v>147</v>
      </c>
      <c r="N37" s="14" t="s">
        <v>147</v>
      </c>
      <c r="O37" s="14" t="s">
        <v>152</v>
      </c>
      <c r="P37" s="14" t="s">
        <v>152</v>
      </c>
      <c r="Q37" s="14" t="s">
        <v>152</v>
      </c>
    </row>
    <row r="38" spans="1:17" x14ac:dyDescent="0.25">
      <c r="A38" s="18"/>
      <c r="B38" s="22" t="s">
        <v>39</v>
      </c>
      <c r="C38" s="23"/>
      <c r="D38" s="14" t="s">
        <v>147</v>
      </c>
      <c r="E38" s="14" t="s">
        <v>147</v>
      </c>
      <c r="F38" s="14" t="s">
        <v>147</v>
      </c>
      <c r="G38" s="14" t="s">
        <v>147</v>
      </c>
      <c r="H38" s="14" t="s">
        <v>152</v>
      </c>
      <c r="I38" s="14" t="s">
        <v>152</v>
      </c>
      <c r="J38" s="14" t="s">
        <v>147</v>
      </c>
      <c r="K38" s="14" t="s">
        <v>147</v>
      </c>
      <c r="L38" s="14" t="s">
        <v>152</v>
      </c>
      <c r="M38" s="14" t="s">
        <v>147</v>
      </c>
      <c r="N38" s="14" t="s">
        <v>147</v>
      </c>
      <c r="O38" s="14" t="s">
        <v>147</v>
      </c>
      <c r="P38" s="14" t="s">
        <v>147</v>
      </c>
      <c r="Q38" s="14" t="s">
        <v>152</v>
      </c>
    </row>
    <row r="39" spans="1:17" x14ac:dyDescent="0.25">
      <c r="A39" s="18"/>
      <c r="B39" s="22" t="s">
        <v>40</v>
      </c>
      <c r="C39" s="23"/>
      <c r="D39" s="14" t="s">
        <v>147</v>
      </c>
      <c r="E39" s="14" t="s">
        <v>147</v>
      </c>
      <c r="F39" s="14" t="s">
        <v>147</v>
      </c>
      <c r="G39" s="14" t="s">
        <v>147</v>
      </c>
      <c r="H39" s="14" t="s">
        <v>147</v>
      </c>
      <c r="I39" s="14" t="s">
        <v>147</v>
      </c>
      <c r="J39" s="14" t="s">
        <v>147</v>
      </c>
      <c r="K39" s="14" t="s">
        <v>147</v>
      </c>
      <c r="L39" s="14" t="s">
        <v>147</v>
      </c>
      <c r="M39" s="14" t="s">
        <v>147</v>
      </c>
      <c r="N39" s="14" t="s">
        <v>147</v>
      </c>
      <c r="O39" s="14" t="s">
        <v>147</v>
      </c>
      <c r="P39" s="14" t="s">
        <v>147</v>
      </c>
      <c r="Q39" s="14" t="s">
        <v>152</v>
      </c>
    </row>
    <row r="40" spans="1:17" ht="32.25" customHeight="1" x14ac:dyDescent="0.25">
      <c r="A40" s="18"/>
      <c r="B40" s="22" t="s">
        <v>41</v>
      </c>
      <c r="C40" s="23"/>
      <c r="D40" s="14" t="s">
        <v>145</v>
      </c>
      <c r="E40" s="14" t="s">
        <v>145</v>
      </c>
      <c r="F40" s="14" t="s">
        <v>140</v>
      </c>
      <c r="G40" s="14" t="s">
        <v>140</v>
      </c>
      <c r="H40" s="14" t="s">
        <v>140</v>
      </c>
      <c r="I40" s="14" t="s">
        <v>140</v>
      </c>
      <c r="J40" s="14" t="s">
        <v>140</v>
      </c>
      <c r="K40" s="14" t="s">
        <v>140</v>
      </c>
      <c r="L40" s="14" t="s">
        <v>145</v>
      </c>
      <c r="M40" s="14" t="s">
        <v>140</v>
      </c>
      <c r="N40" s="14" t="s">
        <v>140</v>
      </c>
      <c r="O40" s="14" t="s">
        <v>140</v>
      </c>
      <c r="P40" s="14" t="s">
        <v>140</v>
      </c>
      <c r="Q40" s="14" t="s">
        <v>150</v>
      </c>
    </row>
    <row r="41" spans="1:17" x14ac:dyDescent="0.25">
      <c r="A41" s="18"/>
      <c r="B41" s="22" t="s">
        <v>42</v>
      </c>
      <c r="C41" s="23"/>
    </row>
    <row r="42" spans="1:17" x14ac:dyDescent="0.25">
      <c r="A42" s="18"/>
      <c r="B42" s="22" t="s">
        <v>43</v>
      </c>
      <c r="C42" s="23"/>
      <c r="D42" s="14" t="s">
        <v>152</v>
      </c>
      <c r="E42" s="14" t="s">
        <v>152</v>
      </c>
      <c r="F42" s="14" t="s">
        <v>152</v>
      </c>
      <c r="G42" s="14" t="s">
        <v>152</v>
      </c>
      <c r="H42" s="14" t="s">
        <v>152</v>
      </c>
      <c r="I42" s="14" t="s">
        <v>152</v>
      </c>
      <c r="J42" s="14" t="s">
        <v>152</v>
      </c>
      <c r="K42" s="14" t="s">
        <v>152</v>
      </c>
      <c r="L42" s="14" t="s">
        <v>152</v>
      </c>
      <c r="M42" s="14" t="s">
        <v>147</v>
      </c>
      <c r="N42" s="14" t="s">
        <v>152</v>
      </c>
      <c r="O42" s="14" t="s">
        <v>152</v>
      </c>
      <c r="P42" s="14" t="s">
        <v>147</v>
      </c>
      <c r="Q42" s="14" t="s">
        <v>152</v>
      </c>
    </row>
    <row r="43" spans="1:17" x14ac:dyDescent="0.25">
      <c r="A43" s="18"/>
      <c r="B43" s="22" t="s">
        <v>44</v>
      </c>
      <c r="C43" s="23"/>
      <c r="D43" s="14" t="s">
        <v>152</v>
      </c>
      <c r="E43" s="14" t="s">
        <v>152</v>
      </c>
      <c r="F43" s="14" t="s">
        <v>152</v>
      </c>
      <c r="G43" s="14" t="s">
        <v>152</v>
      </c>
      <c r="H43" s="14" t="s">
        <v>152</v>
      </c>
      <c r="I43" s="14" t="s">
        <v>152</v>
      </c>
      <c r="J43" s="14" t="s">
        <v>152</v>
      </c>
      <c r="K43" s="14" t="s">
        <v>147</v>
      </c>
      <c r="L43" s="14" t="s">
        <v>152</v>
      </c>
      <c r="M43" s="14" t="s">
        <v>152</v>
      </c>
      <c r="N43" s="14" t="s">
        <v>152</v>
      </c>
      <c r="O43" s="14" t="s">
        <v>152</v>
      </c>
      <c r="P43" s="14" t="s">
        <v>152</v>
      </c>
      <c r="Q43" s="14" t="s">
        <v>152</v>
      </c>
    </row>
    <row r="44" spans="1:17" x14ac:dyDescent="0.25">
      <c r="A44" s="18"/>
      <c r="B44" s="22" t="s">
        <v>45</v>
      </c>
      <c r="C44" s="23"/>
      <c r="D44" s="14" t="s">
        <v>147</v>
      </c>
      <c r="E44" s="14" t="s">
        <v>152</v>
      </c>
      <c r="F44" s="14" t="s">
        <v>152</v>
      </c>
      <c r="G44" s="14" t="s">
        <v>152</v>
      </c>
      <c r="H44" s="14" t="s">
        <v>152</v>
      </c>
      <c r="I44" s="14" t="s">
        <v>152</v>
      </c>
      <c r="J44" s="14" t="s">
        <v>152</v>
      </c>
      <c r="K44" s="14" t="s">
        <v>152</v>
      </c>
      <c r="L44" s="14" t="s">
        <v>152</v>
      </c>
      <c r="M44" s="14" t="s">
        <v>147</v>
      </c>
      <c r="N44" s="14" t="s">
        <v>152</v>
      </c>
      <c r="O44" s="14" t="s">
        <v>152</v>
      </c>
      <c r="P44" s="14" t="s">
        <v>152</v>
      </c>
      <c r="Q44" s="14" t="s">
        <v>152</v>
      </c>
    </row>
    <row r="45" spans="1:17" x14ac:dyDescent="0.25">
      <c r="A45" s="18"/>
      <c r="B45" s="22" t="s">
        <v>46</v>
      </c>
      <c r="C45" s="23"/>
      <c r="D45" s="14" t="s">
        <v>152</v>
      </c>
      <c r="E45" s="14" t="s">
        <v>152</v>
      </c>
      <c r="F45" s="14" t="s">
        <v>152</v>
      </c>
      <c r="G45" s="14" t="s">
        <v>152</v>
      </c>
      <c r="H45" s="14" t="s">
        <v>152</v>
      </c>
      <c r="I45" s="14" t="s">
        <v>152</v>
      </c>
      <c r="J45" s="14" t="s">
        <v>152</v>
      </c>
      <c r="K45" s="14" t="s">
        <v>152</v>
      </c>
      <c r="L45" s="14" t="s">
        <v>152</v>
      </c>
      <c r="M45" s="14" t="s">
        <v>152</v>
      </c>
      <c r="N45" s="14" t="s">
        <v>152</v>
      </c>
      <c r="O45" s="14" t="s">
        <v>152</v>
      </c>
      <c r="P45" s="14" t="s">
        <v>152</v>
      </c>
      <c r="Q45" s="14" t="s">
        <v>152</v>
      </c>
    </row>
    <row r="46" spans="1:17" x14ac:dyDescent="0.25">
      <c r="A46" s="18"/>
      <c r="B46" s="22" t="s">
        <v>47</v>
      </c>
      <c r="C46" s="23"/>
      <c r="D46" s="14" t="s">
        <v>152</v>
      </c>
      <c r="E46" s="14" t="s">
        <v>147</v>
      </c>
      <c r="F46" s="14" t="s">
        <v>152</v>
      </c>
      <c r="G46" s="14" t="s">
        <v>152</v>
      </c>
      <c r="H46" s="14" t="s">
        <v>152</v>
      </c>
      <c r="I46" s="14" t="s">
        <v>152</v>
      </c>
      <c r="J46" s="14" t="s">
        <v>147</v>
      </c>
      <c r="K46" s="14" t="s">
        <v>152</v>
      </c>
      <c r="L46" s="14" t="s">
        <v>152</v>
      </c>
      <c r="M46" s="14" t="s">
        <v>152</v>
      </c>
      <c r="N46" s="14" t="s">
        <v>147</v>
      </c>
      <c r="O46" s="14" t="s">
        <v>147</v>
      </c>
      <c r="P46" s="14" t="s">
        <v>152</v>
      </c>
      <c r="Q46" s="14" t="s">
        <v>152</v>
      </c>
    </row>
    <row r="47" spans="1:17" x14ac:dyDescent="0.25">
      <c r="A47" s="19"/>
      <c r="B47" s="22" t="s">
        <v>48</v>
      </c>
      <c r="C47" s="23"/>
      <c r="D47" s="14" t="s">
        <v>147</v>
      </c>
      <c r="E47" s="14" t="s">
        <v>147</v>
      </c>
      <c r="F47" s="14" t="s">
        <v>147</v>
      </c>
      <c r="G47" s="14" t="s">
        <v>147</v>
      </c>
      <c r="H47" s="14" t="s">
        <v>147</v>
      </c>
      <c r="I47" s="14" t="s">
        <v>147</v>
      </c>
      <c r="J47" s="14" t="s">
        <v>147</v>
      </c>
      <c r="K47" s="14" t="s">
        <v>147</v>
      </c>
      <c r="L47" s="14" t="s">
        <v>147</v>
      </c>
      <c r="M47" s="14" t="s">
        <v>147</v>
      </c>
      <c r="N47" s="14" t="s">
        <v>147</v>
      </c>
      <c r="O47" s="14" t="s">
        <v>147</v>
      </c>
      <c r="P47" s="14" t="s">
        <v>147</v>
      </c>
      <c r="Q47" s="14" t="s">
        <v>147</v>
      </c>
    </row>
    <row r="48" spans="1:17" x14ac:dyDescent="0.25">
      <c r="A48" s="17" t="s">
        <v>49</v>
      </c>
      <c r="B48" s="20" t="s">
        <v>50</v>
      </c>
      <c r="C48" s="21"/>
    </row>
    <row r="49" spans="1:17" ht="30.75" customHeight="1" x14ac:dyDescent="0.25">
      <c r="A49" s="18"/>
      <c r="B49" s="22" t="s">
        <v>51</v>
      </c>
      <c r="C49" s="23"/>
      <c r="D49" s="14" t="s">
        <v>140</v>
      </c>
      <c r="E49" s="14" t="s">
        <v>145</v>
      </c>
      <c r="F49" s="14" t="s">
        <v>140</v>
      </c>
      <c r="G49" s="14" t="s">
        <v>145</v>
      </c>
      <c r="H49" s="14" t="s">
        <v>140</v>
      </c>
      <c r="I49" s="14" t="s">
        <v>139</v>
      </c>
      <c r="J49" s="14" t="s">
        <v>140</v>
      </c>
      <c r="K49" s="14" t="s">
        <v>140</v>
      </c>
      <c r="L49" s="14" t="s">
        <v>140</v>
      </c>
      <c r="M49" s="14" t="s">
        <v>140</v>
      </c>
      <c r="N49" s="14" t="s">
        <v>140</v>
      </c>
      <c r="O49" s="14" t="s">
        <v>145</v>
      </c>
      <c r="P49" s="14" t="s">
        <v>145</v>
      </c>
      <c r="Q49" s="14" t="s">
        <v>150</v>
      </c>
    </row>
    <row r="50" spans="1:17" x14ac:dyDescent="0.25">
      <c r="A50" s="18"/>
      <c r="B50" s="22" t="s">
        <v>52</v>
      </c>
      <c r="C50" s="23"/>
      <c r="D50" s="14" t="s">
        <v>145</v>
      </c>
      <c r="E50" s="14" t="s">
        <v>145</v>
      </c>
      <c r="F50" s="14" t="s">
        <v>140</v>
      </c>
      <c r="G50" s="14" t="s">
        <v>145</v>
      </c>
      <c r="H50" s="14" t="s">
        <v>140</v>
      </c>
      <c r="I50" s="14" t="s">
        <v>140</v>
      </c>
      <c r="J50" s="14" t="s">
        <v>140</v>
      </c>
      <c r="K50" s="14" t="s">
        <v>140</v>
      </c>
      <c r="L50" s="14" t="s">
        <v>145</v>
      </c>
      <c r="M50" s="14" t="s">
        <v>140</v>
      </c>
      <c r="N50" s="14" t="s">
        <v>145</v>
      </c>
      <c r="O50" s="14" t="s">
        <v>140</v>
      </c>
      <c r="P50" s="14" t="s">
        <v>145</v>
      </c>
      <c r="Q50" s="14" t="s">
        <v>150</v>
      </c>
    </row>
    <row r="51" spans="1:17" x14ac:dyDescent="0.25">
      <c r="A51" s="18"/>
      <c r="B51" s="22" t="s">
        <v>53</v>
      </c>
      <c r="C51" s="23"/>
      <c r="D51" s="14" t="s">
        <v>145</v>
      </c>
      <c r="E51" s="14" t="s">
        <v>145</v>
      </c>
      <c r="F51" s="14" t="s">
        <v>150</v>
      </c>
      <c r="G51" s="14" t="s">
        <v>145</v>
      </c>
      <c r="H51" s="14" t="s">
        <v>140</v>
      </c>
      <c r="I51" s="14" t="s">
        <v>139</v>
      </c>
      <c r="J51" s="14" t="s">
        <v>140</v>
      </c>
      <c r="K51" s="14" t="s">
        <v>140</v>
      </c>
      <c r="L51" s="14" t="s">
        <v>139</v>
      </c>
      <c r="M51" s="14" t="s">
        <v>150</v>
      </c>
      <c r="N51" s="14" t="s">
        <v>140</v>
      </c>
      <c r="O51" s="14" t="s">
        <v>140</v>
      </c>
      <c r="P51" s="14" t="s">
        <v>139</v>
      </c>
      <c r="Q51" s="14" t="s">
        <v>150</v>
      </c>
    </row>
    <row r="52" spans="1:17" x14ac:dyDescent="0.25">
      <c r="A52" s="18"/>
      <c r="B52" s="22" t="s">
        <v>54</v>
      </c>
      <c r="C52" s="23"/>
      <c r="D52" s="14" t="s">
        <v>140</v>
      </c>
      <c r="E52" s="14" t="s">
        <v>140</v>
      </c>
      <c r="F52" s="14" t="s">
        <v>140</v>
      </c>
      <c r="G52" s="14" t="s">
        <v>140</v>
      </c>
      <c r="H52" s="14" t="s">
        <v>140</v>
      </c>
      <c r="I52" s="14" t="s">
        <v>140</v>
      </c>
      <c r="J52" s="14" t="s">
        <v>140</v>
      </c>
      <c r="K52" s="14" t="s">
        <v>140</v>
      </c>
      <c r="L52" s="14" t="s">
        <v>140</v>
      </c>
      <c r="M52" s="14" t="s">
        <v>140</v>
      </c>
      <c r="N52" s="14" t="s">
        <v>140</v>
      </c>
      <c r="O52" s="14" t="s">
        <v>140</v>
      </c>
      <c r="P52" s="14" t="s">
        <v>140</v>
      </c>
      <c r="Q52" s="14" t="s">
        <v>145</v>
      </c>
    </row>
    <row r="53" spans="1:17" x14ac:dyDescent="0.25">
      <c r="A53" s="18"/>
      <c r="B53" s="22" t="s">
        <v>55</v>
      </c>
      <c r="C53" s="23"/>
      <c r="D53" s="14" t="s">
        <v>145</v>
      </c>
      <c r="E53" s="14" t="s">
        <v>140</v>
      </c>
      <c r="F53" s="14" t="s">
        <v>140</v>
      </c>
      <c r="G53" s="14" t="s">
        <v>140</v>
      </c>
      <c r="H53" s="14" t="s">
        <v>140</v>
      </c>
      <c r="I53" s="14" t="s">
        <v>140</v>
      </c>
      <c r="J53" s="14" t="s">
        <v>140</v>
      </c>
      <c r="K53" s="14" t="s">
        <v>140</v>
      </c>
      <c r="L53" s="14" t="s">
        <v>145</v>
      </c>
      <c r="M53" s="14" t="s">
        <v>140</v>
      </c>
      <c r="N53" s="14" t="s">
        <v>140</v>
      </c>
      <c r="O53" s="14" t="s">
        <v>140</v>
      </c>
      <c r="P53" s="14" t="s">
        <v>140</v>
      </c>
      <c r="Q53" s="14" t="s">
        <v>140</v>
      </c>
    </row>
    <row r="54" spans="1:17" x14ac:dyDescent="0.25">
      <c r="A54" s="18"/>
      <c r="B54" s="22" t="s">
        <v>56</v>
      </c>
      <c r="C54" s="23"/>
      <c r="D54" s="14" t="s">
        <v>140</v>
      </c>
      <c r="E54" s="14" t="s">
        <v>140</v>
      </c>
      <c r="F54" s="14" t="s">
        <v>140</v>
      </c>
      <c r="G54" s="14" t="s">
        <v>140</v>
      </c>
      <c r="H54" s="14" t="s">
        <v>140</v>
      </c>
      <c r="I54" s="14" t="s">
        <v>140</v>
      </c>
      <c r="J54" s="14" t="s">
        <v>140</v>
      </c>
      <c r="K54" s="14" t="s">
        <v>140</v>
      </c>
      <c r="L54" s="14" t="s">
        <v>140</v>
      </c>
      <c r="M54" s="14" t="s">
        <v>140</v>
      </c>
      <c r="N54" s="14" t="s">
        <v>140</v>
      </c>
      <c r="O54" s="14" t="s">
        <v>140</v>
      </c>
      <c r="P54" s="14" t="s">
        <v>140</v>
      </c>
      <c r="Q54" s="14" t="s">
        <v>140</v>
      </c>
    </row>
    <row r="55" spans="1:17" ht="32.25" customHeight="1" x14ac:dyDescent="0.25">
      <c r="A55" s="18"/>
      <c r="B55" s="22" t="s">
        <v>57</v>
      </c>
      <c r="C55" s="23"/>
    </row>
    <row r="56" spans="1:17" x14ac:dyDescent="0.25">
      <c r="A56" s="18"/>
      <c r="B56" s="22" t="s">
        <v>58</v>
      </c>
      <c r="C56" s="23"/>
      <c r="D56" s="14" t="s">
        <v>139</v>
      </c>
      <c r="E56" s="14" t="s">
        <v>139</v>
      </c>
      <c r="F56" s="14" t="s">
        <v>139</v>
      </c>
      <c r="G56" s="14" t="s">
        <v>139</v>
      </c>
      <c r="H56" s="14" t="s">
        <v>139</v>
      </c>
      <c r="I56" s="14" t="s">
        <v>139</v>
      </c>
      <c r="J56" s="14" t="s">
        <v>139</v>
      </c>
      <c r="K56" s="14" t="s">
        <v>139</v>
      </c>
      <c r="L56" s="14" t="s">
        <v>140</v>
      </c>
      <c r="M56" s="14" t="s">
        <v>139</v>
      </c>
      <c r="N56" s="14" t="s">
        <v>139</v>
      </c>
      <c r="O56" s="14" t="s">
        <v>139</v>
      </c>
      <c r="P56" s="14" t="s">
        <v>139</v>
      </c>
      <c r="Q56" s="14" t="s">
        <v>139</v>
      </c>
    </row>
    <row r="57" spans="1:17" x14ac:dyDescent="0.25">
      <c r="A57" s="18"/>
      <c r="B57" s="22" t="s">
        <v>59</v>
      </c>
      <c r="C57" s="23"/>
      <c r="D57" s="14" t="s">
        <v>139</v>
      </c>
      <c r="E57" s="14" t="s">
        <v>140</v>
      </c>
      <c r="F57" s="14" t="s">
        <v>139</v>
      </c>
      <c r="G57" s="14" t="s">
        <v>139</v>
      </c>
      <c r="H57" s="14" t="s">
        <v>140</v>
      </c>
      <c r="I57" s="14" t="s">
        <v>140</v>
      </c>
      <c r="J57" s="14" t="s">
        <v>140</v>
      </c>
      <c r="K57" s="14" t="s">
        <v>140</v>
      </c>
      <c r="L57" s="14" t="s">
        <v>139</v>
      </c>
      <c r="M57" s="14" t="s">
        <v>139</v>
      </c>
      <c r="N57" s="14" t="s">
        <v>140</v>
      </c>
      <c r="O57" s="14" t="s">
        <v>139</v>
      </c>
      <c r="P57" s="14" t="s">
        <v>140</v>
      </c>
      <c r="Q57" s="14" t="s">
        <v>139</v>
      </c>
    </row>
    <row r="58" spans="1:17" x14ac:dyDescent="0.25">
      <c r="A58" s="18"/>
      <c r="B58" s="22" t="s">
        <v>60</v>
      </c>
      <c r="C58" s="23"/>
      <c r="D58" s="14" t="s">
        <v>140</v>
      </c>
      <c r="E58" s="14" t="s">
        <v>140</v>
      </c>
      <c r="F58" s="14" t="s">
        <v>140</v>
      </c>
      <c r="G58" s="14" t="s">
        <v>140</v>
      </c>
      <c r="H58" s="14" t="s">
        <v>139</v>
      </c>
      <c r="I58" s="14" t="s">
        <v>140</v>
      </c>
      <c r="J58" s="14" t="s">
        <v>140</v>
      </c>
      <c r="K58" s="14" t="s">
        <v>140</v>
      </c>
      <c r="L58" s="14" t="s">
        <v>140</v>
      </c>
      <c r="M58" s="14" t="s">
        <v>139</v>
      </c>
      <c r="N58" s="14" t="s">
        <v>140</v>
      </c>
      <c r="O58" s="14" t="s">
        <v>140</v>
      </c>
      <c r="P58" s="14" t="s">
        <v>140</v>
      </c>
      <c r="Q58" s="14" t="s">
        <v>139</v>
      </c>
    </row>
    <row r="59" spans="1:17" x14ac:dyDescent="0.25">
      <c r="A59" s="18"/>
      <c r="B59" s="22" t="s">
        <v>61</v>
      </c>
      <c r="C59" s="23"/>
      <c r="D59" s="14" t="s">
        <v>139</v>
      </c>
      <c r="E59" s="14" t="s">
        <v>140</v>
      </c>
      <c r="F59" s="14" t="s">
        <v>140</v>
      </c>
      <c r="G59" s="14" t="s">
        <v>139</v>
      </c>
      <c r="H59" s="14" t="s">
        <v>139</v>
      </c>
      <c r="I59" s="14" t="s">
        <v>140</v>
      </c>
      <c r="J59" s="14" t="s">
        <v>140</v>
      </c>
      <c r="K59" s="14" t="s">
        <v>140</v>
      </c>
      <c r="L59" s="14" t="s">
        <v>140</v>
      </c>
      <c r="M59" s="14" t="s">
        <v>139</v>
      </c>
      <c r="N59" s="14" t="s">
        <v>140</v>
      </c>
      <c r="O59" s="14" t="s">
        <v>140</v>
      </c>
      <c r="P59" s="14" t="s">
        <v>140</v>
      </c>
      <c r="Q59" s="14" t="s">
        <v>139</v>
      </c>
    </row>
    <row r="60" spans="1:17" ht="32.25" customHeight="1" x14ac:dyDescent="0.25">
      <c r="A60" s="18"/>
      <c r="B60" s="22" t="s">
        <v>178</v>
      </c>
      <c r="C60" s="23"/>
      <c r="D60" s="14">
        <v>0</v>
      </c>
      <c r="E60" s="14">
        <v>17</v>
      </c>
      <c r="F60" s="14">
        <v>14</v>
      </c>
      <c r="G60" s="14">
        <v>0</v>
      </c>
      <c r="H60" s="14">
        <v>45</v>
      </c>
      <c r="I60" s="14">
        <v>0</v>
      </c>
      <c r="J60" s="14">
        <v>5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</row>
    <row r="61" spans="1:17" ht="31.5" customHeight="1" x14ac:dyDescent="0.25">
      <c r="A61" s="18"/>
      <c r="B61" s="22" t="s">
        <v>179</v>
      </c>
      <c r="C61" s="23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7</v>
      </c>
      <c r="O61" s="14">
        <v>0</v>
      </c>
      <c r="P61" s="14">
        <v>0</v>
      </c>
      <c r="Q61" s="14">
        <v>0</v>
      </c>
    </row>
    <row r="62" spans="1:17" ht="30" customHeight="1" x14ac:dyDescent="0.25">
      <c r="A62" s="18"/>
      <c r="B62" s="22" t="s">
        <v>62</v>
      </c>
      <c r="C62" s="23"/>
      <c r="D62" s="14" t="s">
        <v>141</v>
      </c>
      <c r="E62" s="14" t="s">
        <v>159</v>
      </c>
      <c r="F62" s="14" t="s">
        <v>146</v>
      </c>
      <c r="G62" s="14" t="s">
        <v>141</v>
      </c>
      <c r="H62" s="14" t="s">
        <v>141</v>
      </c>
      <c r="I62" s="14" t="s">
        <v>146</v>
      </c>
      <c r="J62" s="14" t="s">
        <v>141</v>
      </c>
      <c r="K62" s="14" t="s">
        <v>146</v>
      </c>
      <c r="L62" s="14" t="s">
        <v>151</v>
      </c>
      <c r="M62" s="14" t="s">
        <v>141</v>
      </c>
      <c r="N62" s="14" t="s">
        <v>141</v>
      </c>
      <c r="O62" s="14" t="s">
        <v>141</v>
      </c>
      <c r="P62" s="14" t="s">
        <v>141</v>
      </c>
      <c r="Q62" s="14" t="s">
        <v>141</v>
      </c>
    </row>
    <row r="63" spans="1:17" ht="30.75" customHeight="1" x14ac:dyDescent="0.25">
      <c r="A63" s="18"/>
      <c r="B63" s="22" t="s">
        <v>63</v>
      </c>
      <c r="C63" s="23"/>
      <c r="D63" s="14" t="s">
        <v>140</v>
      </c>
      <c r="E63" s="14" t="s">
        <v>140</v>
      </c>
      <c r="F63" s="14" t="s">
        <v>140</v>
      </c>
      <c r="G63" s="14" t="s">
        <v>150</v>
      </c>
      <c r="H63" s="14" t="s">
        <v>140</v>
      </c>
      <c r="I63" s="14" t="s">
        <v>140</v>
      </c>
      <c r="J63" s="14" t="s">
        <v>140</v>
      </c>
      <c r="K63" s="14" t="s">
        <v>140</v>
      </c>
      <c r="L63" s="14" t="s">
        <v>150</v>
      </c>
      <c r="M63" s="14" t="s">
        <v>140</v>
      </c>
      <c r="N63" s="14" t="s">
        <v>140</v>
      </c>
      <c r="O63" s="14" t="s">
        <v>140</v>
      </c>
      <c r="P63" s="14" t="s">
        <v>140</v>
      </c>
      <c r="Q63" s="14" t="s">
        <v>139</v>
      </c>
    </row>
    <row r="64" spans="1:17" ht="46.5" customHeight="1" x14ac:dyDescent="0.25">
      <c r="A64" s="19"/>
      <c r="B64" s="22" t="s">
        <v>64</v>
      </c>
      <c r="C64" s="23"/>
      <c r="D64" s="14" t="s">
        <v>139</v>
      </c>
      <c r="E64" s="14" t="s">
        <v>139</v>
      </c>
      <c r="F64" s="14" t="s">
        <v>139</v>
      </c>
      <c r="G64" s="14" t="s">
        <v>139</v>
      </c>
      <c r="H64" s="14" t="s">
        <v>139</v>
      </c>
      <c r="I64" s="14" t="s">
        <v>140</v>
      </c>
      <c r="J64" s="14" t="s">
        <v>140</v>
      </c>
      <c r="K64" s="14" t="s">
        <v>139</v>
      </c>
      <c r="L64" s="14" t="s">
        <v>139</v>
      </c>
      <c r="M64" s="14" t="s">
        <v>140</v>
      </c>
      <c r="N64" s="14" t="s">
        <v>139</v>
      </c>
      <c r="O64" s="14" t="s">
        <v>139</v>
      </c>
      <c r="P64" s="14" t="s">
        <v>139</v>
      </c>
      <c r="Q64" s="14" t="s">
        <v>139</v>
      </c>
    </row>
    <row r="65" spans="1:17" x14ac:dyDescent="0.25">
      <c r="A65" s="17" t="s">
        <v>65</v>
      </c>
      <c r="B65" s="20" t="s">
        <v>66</v>
      </c>
      <c r="C65" s="21"/>
    </row>
    <row r="66" spans="1:17" ht="60.75" customHeight="1" x14ac:dyDescent="0.25">
      <c r="A66" s="18"/>
      <c r="B66" s="22" t="s">
        <v>67</v>
      </c>
      <c r="C66" s="23"/>
      <c r="D66" s="14">
        <v>7</v>
      </c>
      <c r="E66" s="14">
        <v>11</v>
      </c>
      <c r="F66" s="14">
        <v>11</v>
      </c>
      <c r="G66" s="14">
        <v>6</v>
      </c>
      <c r="H66" s="14">
        <v>8</v>
      </c>
      <c r="I66" s="14">
        <v>8</v>
      </c>
      <c r="J66" s="14">
        <v>10</v>
      </c>
      <c r="K66" s="14">
        <v>6</v>
      </c>
      <c r="L66" s="14">
        <v>2</v>
      </c>
      <c r="M66" s="14">
        <v>17</v>
      </c>
      <c r="N66" s="14">
        <v>9</v>
      </c>
      <c r="O66" s="14">
        <v>10</v>
      </c>
      <c r="P66" s="14">
        <v>23</v>
      </c>
      <c r="Q66" s="14">
        <v>3</v>
      </c>
    </row>
    <row r="67" spans="1:17" x14ac:dyDescent="0.25">
      <c r="A67" s="18"/>
      <c r="B67" s="26" t="s">
        <v>68</v>
      </c>
      <c r="C67" s="27"/>
      <c r="D67" s="14">
        <v>7</v>
      </c>
      <c r="E67" s="14">
        <v>11</v>
      </c>
      <c r="F67" s="14">
        <v>10</v>
      </c>
      <c r="G67" s="14">
        <v>6</v>
      </c>
      <c r="H67" s="14">
        <v>8</v>
      </c>
      <c r="I67" s="14">
        <v>7</v>
      </c>
      <c r="J67" s="14">
        <v>9</v>
      </c>
      <c r="K67" s="14">
        <v>5</v>
      </c>
      <c r="L67" s="14">
        <v>2</v>
      </c>
      <c r="M67" s="14">
        <v>14</v>
      </c>
      <c r="N67" s="14">
        <v>9</v>
      </c>
      <c r="O67" s="14">
        <v>9</v>
      </c>
      <c r="P67" s="14">
        <v>20</v>
      </c>
      <c r="Q67" s="14">
        <v>3</v>
      </c>
    </row>
    <row r="68" spans="1:17" x14ac:dyDescent="0.25">
      <c r="A68" s="18"/>
      <c r="B68" s="26" t="s">
        <v>69</v>
      </c>
      <c r="C68" s="27"/>
      <c r="D68" s="14">
        <v>7</v>
      </c>
      <c r="E68" s="14">
        <v>11</v>
      </c>
      <c r="F68" s="14">
        <v>10</v>
      </c>
      <c r="G68" s="14">
        <v>0</v>
      </c>
      <c r="H68" s="14">
        <v>8</v>
      </c>
      <c r="I68" s="14">
        <v>6</v>
      </c>
      <c r="J68" s="14">
        <v>9</v>
      </c>
      <c r="K68" s="14">
        <v>5</v>
      </c>
      <c r="L68" s="14">
        <v>2</v>
      </c>
      <c r="M68" s="14">
        <v>14</v>
      </c>
      <c r="N68" s="14">
        <v>9</v>
      </c>
      <c r="O68" s="14">
        <v>9</v>
      </c>
      <c r="P68" s="14">
        <v>20</v>
      </c>
      <c r="Q68" s="14">
        <v>3</v>
      </c>
    </row>
    <row r="69" spans="1:17" x14ac:dyDescent="0.25">
      <c r="A69" s="18"/>
      <c r="B69" s="26" t="s">
        <v>70</v>
      </c>
      <c r="C69" s="27"/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1</v>
      </c>
      <c r="J69" s="14">
        <v>1</v>
      </c>
      <c r="K69" s="14">
        <v>1</v>
      </c>
      <c r="L69" s="14">
        <v>0</v>
      </c>
      <c r="M69" s="14">
        <v>3</v>
      </c>
      <c r="N69" s="14">
        <v>0</v>
      </c>
      <c r="O69" s="14">
        <v>1</v>
      </c>
      <c r="P69" s="14">
        <v>3</v>
      </c>
      <c r="Q69" s="14">
        <v>0</v>
      </c>
    </row>
    <row r="70" spans="1:17" x14ac:dyDescent="0.25">
      <c r="A70" s="18"/>
      <c r="B70" s="26" t="s">
        <v>71</v>
      </c>
      <c r="C70" s="27"/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 spans="1:17" x14ac:dyDescent="0.25">
      <c r="A71" s="18"/>
      <c r="B71" s="26" t="s">
        <v>72</v>
      </c>
      <c r="C71" s="27"/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</row>
    <row r="72" spans="1:17" x14ac:dyDescent="0.25">
      <c r="A72" s="18"/>
      <c r="B72" s="22" t="s">
        <v>73</v>
      </c>
      <c r="C72" s="23"/>
      <c r="D72" s="14">
        <v>0</v>
      </c>
      <c r="E72" s="14">
        <v>0</v>
      </c>
      <c r="F72" s="14">
        <v>2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4</v>
      </c>
      <c r="N72" s="14">
        <v>0</v>
      </c>
      <c r="O72" s="14">
        <v>0</v>
      </c>
      <c r="P72" s="14">
        <v>1</v>
      </c>
      <c r="Q72" s="14">
        <v>2</v>
      </c>
    </row>
    <row r="73" spans="1:17" x14ac:dyDescent="0.25">
      <c r="A73" s="18"/>
      <c r="B73" s="22" t="s">
        <v>74</v>
      </c>
      <c r="C73" s="23"/>
      <c r="D73" s="14">
        <v>0</v>
      </c>
      <c r="E73" s="14">
        <v>1</v>
      </c>
      <c r="F73" s="14">
        <v>1</v>
      </c>
      <c r="G73" s="14">
        <v>2</v>
      </c>
      <c r="H73" s="14">
        <v>0</v>
      </c>
      <c r="I73" s="14">
        <v>1</v>
      </c>
      <c r="J73" s="14">
        <v>0</v>
      </c>
      <c r="K73" s="14">
        <v>2</v>
      </c>
      <c r="L73" s="14">
        <v>1</v>
      </c>
      <c r="M73" s="14">
        <v>4</v>
      </c>
      <c r="N73" s="14">
        <v>0</v>
      </c>
      <c r="O73" s="14">
        <v>0</v>
      </c>
      <c r="P73" s="14">
        <v>2</v>
      </c>
      <c r="Q73" s="14">
        <v>0</v>
      </c>
    </row>
    <row r="74" spans="1:17" x14ac:dyDescent="0.25">
      <c r="A74" s="18"/>
      <c r="B74" s="22" t="s">
        <v>75</v>
      </c>
      <c r="C74" s="23"/>
      <c r="D74" s="14">
        <v>0</v>
      </c>
      <c r="E74" s="14">
        <v>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1</v>
      </c>
      <c r="L74" s="14">
        <v>0</v>
      </c>
      <c r="M74" s="14">
        <v>0</v>
      </c>
      <c r="N74" s="14">
        <v>1</v>
      </c>
      <c r="O74" s="14">
        <v>0</v>
      </c>
      <c r="P74" s="14">
        <v>1</v>
      </c>
      <c r="Q74" s="14">
        <v>1</v>
      </c>
    </row>
    <row r="75" spans="1:17" x14ac:dyDescent="0.25">
      <c r="A75" s="18"/>
      <c r="B75" s="22" t="s">
        <v>76</v>
      </c>
      <c r="C75" s="23"/>
      <c r="D75" s="14">
        <v>3</v>
      </c>
      <c r="E75" s="14">
        <v>6</v>
      </c>
      <c r="F75" s="14">
        <v>5</v>
      </c>
      <c r="G75" s="14">
        <v>4</v>
      </c>
      <c r="H75" s="14">
        <v>2</v>
      </c>
      <c r="I75" s="14">
        <v>0</v>
      </c>
      <c r="J75" s="14">
        <v>2</v>
      </c>
      <c r="K75" s="14">
        <v>0</v>
      </c>
      <c r="L75" s="14">
        <v>1</v>
      </c>
      <c r="M75" s="14">
        <v>9</v>
      </c>
      <c r="N75" s="14">
        <v>2</v>
      </c>
      <c r="O75" s="14">
        <v>0</v>
      </c>
      <c r="P75" s="14">
        <v>7</v>
      </c>
      <c r="Q75" s="14">
        <v>0</v>
      </c>
    </row>
    <row r="76" spans="1:17" x14ac:dyDescent="0.25">
      <c r="A76" s="18"/>
      <c r="B76" s="22" t="s">
        <v>77</v>
      </c>
      <c r="C76" s="23"/>
      <c r="D76" s="14">
        <v>4</v>
      </c>
      <c r="E76" s="14">
        <v>3</v>
      </c>
      <c r="F76" s="14">
        <v>3</v>
      </c>
      <c r="G76" s="14">
        <v>0</v>
      </c>
      <c r="H76" s="14">
        <v>6</v>
      </c>
      <c r="I76" s="14">
        <v>5</v>
      </c>
      <c r="J76" s="14">
        <v>8</v>
      </c>
      <c r="K76" s="14">
        <v>3</v>
      </c>
      <c r="L76" s="14">
        <v>0</v>
      </c>
      <c r="M76" s="14">
        <v>3</v>
      </c>
      <c r="N76" s="14">
        <v>6</v>
      </c>
      <c r="O76" s="14">
        <v>10</v>
      </c>
      <c r="P76" s="14">
        <v>11</v>
      </c>
      <c r="Q76" s="14">
        <v>0</v>
      </c>
    </row>
    <row r="77" spans="1:17" x14ac:dyDescent="0.25">
      <c r="A77" s="18"/>
      <c r="B77" s="26" t="s">
        <v>78</v>
      </c>
      <c r="C77" s="27"/>
      <c r="D77" s="14">
        <v>7</v>
      </c>
      <c r="E77" s="14">
        <v>3</v>
      </c>
      <c r="F77" s="14">
        <v>4</v>
      </c>
      <c r="G77" s="14">
        <v>1</v>
      </c>
      <c r="H77" s="14">
        <v>8</v>
      </c>
      <c r="I77" s="14">
        <v>0</v>
      </c>
      <c r="J77" s="14">
        <v>8</v>
      </c>
      <c r="K77" s="14">
        <v>3</v>
      </c>
      <c r="L77" s="14">
        <v>0</v>
      </c>
      <c r="M77" s="14">
        <v>9</v>
      </c>
      <c r="N77" s="14">
        <v>7</v>
      </c>
      <c r="O77" s="14">
        <v>8</v>
      </c>
      <c r="P77" s="14">
        <v>12</v>
      </c>
      <c r="Q77" s="14">
        <v>1</v>
      </c>
    </row>
    <row r="78" spans="1:17" x14ac:dyDescent="0.25">
      <c r="A78" s="18"/>
      <c r="B78" s="22" t="s">
        <v>79</v>
      </c>
      <c r="C78" s="23"/>
      <c r="D78" s="14">
        <v>0</v>
      </c>
      <c r="E78" s="14">
        <v>3</v>
      </c>
      <c r="F78" s="14">
        <v>3</v>
      </c>
      <c r="G78" s="14">
        <v>3</v>
      </c>
      <c r="H78" s="14">
        <v>0</v>
      </c>
      <c r="I78" s="14">
        <v>5</v>
      </c>
      <c r="J78" s="14">
        <v>0</v>
      </c>
      <c r="K78" s="14">
        <v>1</v>
      </c>
      <c r="L78" s="14">
        <v>1</v>
      </c>
      <c r="M78" s="14">
        <v>0</v>
      </c>
      <c r="N78" s="14">
        <v>2</v>
      </c>
      <c r="O78" s="14">
        <v>2</v>
      </c>
      <c r="P78" s="14">
        <v>4</v>
      </c>
      <c r="Q78" s="14">
        <v>0</v>
      </c>
    </row>
    <row r="79" spans="1:17" x14ac:dyDescent="0.25">
      <c r="A79" s="18"/>
      <c r="B79" s="22" t="s">
        <v>80</v>
      </c>
      <c r="C79" s="23"/>
      <c r="D79" s="14">
        <v>0</v>
      </c>
      <c r="E79" s="14">
        <v>10</v>
      </c>
      <c r="F79" s="14">
        <v>4</v>
      </c>
      <c r="G79" s="14">
        <v>2</v>
      </c>
      <c r="H79" s="14">
        <v>0</v>
      </c>
      <c r="I79" s="14">
        <v>3</v>
      </c>
      <c r="J79" s="14">
        <v>2</v>
      </c>
      <c r="K79" s="14">
        <v>2</v>
      </c>
      <c r="L79" s="14">
        <v>1</v>
      </c>
      <c r="M79" s="14">
        <v>6</v>
      </c>
      <c r="N79" s="14">
        <v>0</v>
      </c>
      <c r="O79" s="14">
        <v>0</v>
      </c>
      <c r="P79" s="14">
        <v>3</v>
      </c>
      <c r="Q79" s="14">
        <v>2</v>
      </c>
    </row>
    <row r="80" spans="1:17" ht="30.75" customHeight="1" x14ac:dyDescent="0.25">
      <c r="A80" s="18"/>
      <c r="B80" s="22" t="s">
        <v>81</v>
      </c>
      <c r="C80" s="23"/>
    </row>
    <row r="81" spans="1:17" ht="30.75" customHeight="1" x14ac:dyDescent="0.25">
      <c r="A81" s="18"/>
      <c r="B81" s="22" t="s">
        <v>82</v>
      </c>
      <c r="C81" s="23"/>
      <c r="D81" s="14" t="s">
        <v>140</v>
      </c>
      <c r="E81" s="14" t="s">
        <v>140</v>
      </c>
      <c r="F81" s="14" t="s">
        <v>145</v>
      </c>
      <c r="G81" s="14" t="s">
        <v>140</v>
      </c>
      <c r="H81" s="14" t="s">
        <v>140</v>
      </c>
      <c r="I81" s="14" t="s">
        <v>140</v>
      </c>
      <c r="J81" s="14" t="s">
        <v>140</v>
      </c>
      <c r="K81" s="14" t="s">
        <v>140</v>
      </c>
      <c r="L81" s="14" t="s">
        <v>145</v>
      </c>
      <c r="M81" s="14" t="s">
        <v>145</v>
      </c>
      <c r="N81" s="14" t="s">
        <v>140</v>
      </c>
      <c r="O81" s="14" t="s">
        <v>140</v>
      </c>
      <c r="P81" s="14" t="s">
        <v>145</v>
      </c>
      <c r="Q81" s="14" t="s">
        <v>145</v>
      </c>
    </row>
    <row r="82" spans="1:17" ht="45.75" customHeight="1" x14ac:dyDescent="0.25">
      <c r="A82" s="18"/>
      <c r="B82" s="22" t="s">
        <v>83</v>
      </c>
      <c r="C82" s="23"/>
      <c r="D82" s="14" t="s">
        <v>140</v>
      </c>
      <c r="E82" s="14" t="s">
        <v>145</v>
      </c>
      <c r="F82" s="14" t="s">
        <v>145</v>
      </c>
      <c r="G82" s="14" t="s">
        <v>140</v>
      </c>
      <c r="H82" s="14" t="s">
        <v>140</v>
      </c>
      <c r="I82" s="14" t="s">
        <v>140</v>
      </c>
      <c r="J82" s="14" t="s">
        <v>140</v>
      </c>
      <c r="K82" s="14" t="s">
        <v>140</v>
      </c>
      <c r="L82" s="14" t="s">
        <v>145</v>
      </c>
      <c r="M82" s="14" t="s">
        <v>145</v>
      </c>
      <c r="N82" s="14" t="s">
        <v>140</v>
      </c>
      <c r="O82" s="14" t="s">
        <v>147</v>
      </c>
      <c r="P82" s="14" t="s">
        <v>145</v>
      </c>
      <c r="Q82" s="14" t="s">
        <v>145</v>
      </c>
    </row>
    <row r="83" spans="1:17" ht="45.75" customHeight="1" x14ac:dyDescent="0.25">
      <c r="A83" s="18"/>
      <c r="B83" s="22" t="s">
        <v>84</v>
      </c>
      <c r="C83" s="23"/>
      <c r="D83" s="14" t="s">
        <v>140</v>
      </c>
      <c r="E83" s="14" t="s">
        <v>140</v>
      </c>
      <c r="F83" s="14" t="s">
        <v>145</v>
      </c>
      <c r="G83" s="14" t="s">
        <v>140</v>
      </c>
      <c r="H83" s="14" t="s">
        <v>140</v>
      </c>
      <c r="I83" s="14" t="s">
        <v>140</v>
      </c>
      <c r="J83" s="14" t="s">
        <v>140</v>
      </c>
      <c r="K83" s="14" t="s">
        <v>140</v>
      </c>
      <c r="L83" s="14" t="s">
        <v>145</v>
      </c>
      <c r="M83" s="14" t="s">
        <v>140</v>
      </c>
      <c r="N83" s="14" t="s">
        <v>140</v>
      </c>
      <c r="O83" s="14" t="s">
        <v>147</v>
      </c>
      <c r="P83" s="14" t="s">
        <v>140</v>
      </c>
      <c r="Q83" s="14" t="s">
        <v>140</v>
      </c>
    </row>
    <row r="84" spans="1:17" ht="30.75" customHeight="1" x14ac:dyDescent="0.25">
      <c r="A84" s="18"/>
      <c r="B84" s="22" t="s">
        <v>85</v>
      </c>
      <c r="C84" s="23"/>
      <c r="D84" s="14" t="s">
        <v>140</v>
      </c>
      <c r="E84" s="14" t="s">
        <v>145</v>
      </c>
      <c r="F84" s="14" t="s">
        <v>145</v>
      </c>
      <c r="G84" s="14" t="s">
        <v>140</v>
      </c>
      <c r="H84" s="14" t="s">
        <v>140</v>
      </c>
      <c r="I84" s="14" t="s">
        <v>140</v>
      </c>
      <c r="J84" s="14" t="s">
        <v>140</v>
      </c>
      <c r="K84" s="14" t="s">
        <v>140</v>
      </c>
      <c r="L84" s="14" t="s">
        <v>145</v>
      </c>
      <c r="M84" s="14" t="s">
        <v>140</v>
      </c>
      <c r="N84" s="14" t="s">
        <v>140</v>
      </c>
      <c r="O84" s="14" t="s">
        <v>147</v>
      </c>
      <c r="P84" s="14" t="s">
        <v>145</v>
      </c>
      <c r="Q84" s="14" t="s">
        <v>140</v>
      </c>
    </row>
    <row r="85" spans="1:17" ht="30" customHeight="1" x14ac:dyDescent="0.25">
      <c r="A85" s="18"/>
      <c r="B85" s="22" t="s">
        <v>86</v>
      </c>
      <c r="C85" s="23"/>
      <c r="D85" s="14">
        <v>0</v>
      </c>
      <c r="E85" s="14">
        <v>1</v>
      </c>
      <c r="F85" s="14">
        <v>4</v>
      </c>
      <c r="G85" s="14">
        <v>0</v>
      </c>
      <c r="H85" s="14">
        <v>1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4</v>
      </c>
      <c r="P85" s="14">
        <v>0</v>
      </c>
      <c r="Q85" s="14">
        <v>0</v>
      </c>
    </row>
    <row r="86" spans="1:17" x14ac:dyDescent="0.25">
      <c r="A86" s="18"/>
      <c r="B86" s="22" t="s">
        <v>87</v>
      </c>
      <c r="C86" s="23"/>
      <c r="D86" s="14">
        <v>1</v>
      </c>
      <c r="E86" s="14">
        <v>1</v>
      </c>
      <c r="F86" s="14">
        <v>0</v>
      </c>
      <c r="G86" s="14">
        <v>0</v>
      </c>
      <c r="H86" s="14">
        <v>1</v>
      </c>
      <c r="I86" s="14">
        <v>0</v>
      </c>
      <c r="J86" s="14">
        <v>0</v>
      </c>
      <c r="K86" s="14">
        <v>1</v>
      </c>
      <c r="L86" s="14">
        <v>1</v>
      </c>
      <c r="M86" s="14">
        <v>1</v>
      </c>
      <c r="N86" s="14">
        <v>1</v>
      </c>
      <c r="O86" s="14">
        <v>0</v>
      </c>
      <c r="P86" s="14">
        <v>1</v>
      </c>
      <c r="Q86" s="14">
        <v>0</v>
      </c>
    </row>
    <row r="87" spans="1:17" ht="32.25" customHeight="1" x14ac:dyDescent="0.25">
      <c r="A87" s="18"/>
      <c r="B87" s="22" t="s">
        <v>88</v>
      </c>
      <c r="C87" s="23"/>
      <c r="D87" s="14" t="s">
        <v>140</v>
      </c>
      <c r="E87" s="14" t="s">
        <v>140</v>
      </c>
      <c r="F87" s="14" t="s">
        <v>140</v>
      </c>
      <c r="G87" s="14" t="s">
        <v>140</v>
      </c>
      <c r="H87" s="14" t="s">
        <v>140</v>
      </c>
      <c r="I87" s="14" t="s">
        <v>140</v>
      </c>
      <c r="J87" s="14" t="s">
        <v>140</v>
      </c>
      <c r="K87" s="14" t="s">
        <v>140</v>
      </c>
      <c r="L87" s="14" t="s">
        <v>140</v>
      </c>
      <c r="M87" s="14" t="s">
        <v>140</v>
      </c>
      <c r="N87" s="14" t="s">
        <v>140</v>
      </c>
      <c r="O87" s="14" t="s">
        <v>147</v>
      </c>
      <c r="P87" s="14" t="s">
        <v>140</v>
      </c>
      <c r="Q87" s="14" t="s">
        <v>140</v>
      </c>
    </row>
    <row r="88" spans="1:17" ht="30.75" customHeight="1" x14ac:dyDescent="0.25">
      <c r="A88" s="19"/>
      <c r="B88" s="22" t="s">
        <v>89</v>
      </c>
      <c r="C88" s="23"/>
      <c r="D88" s="14" t="s">
        <v>140</v>
      </c>
      <c r="E88" s="14" t="s">
        <v>145</v>
      </c>
      <c r="F88" s="14" t="s">
        <v>140</v>
      </c>
      <c r="G88" s="14" t="s">
        <v>140</v>
      </c>
      <c r="H88" s="14" t="s">
        <v>140</v>
      </c>
      <c r="I88" s="14" t="s">
        <v>139</v>
      </c>
      <c r="J88" s="14" t="s">
        <v>140</v>
      </c>
      <c r="K88" s="14" t="s">
        <v>140</v>
      </c>
      <c r="L88" s="14" t="s">
        <v>140</v>
      </c>
      <c r="M88" s="14" t="s">
        <v>140</v>
      </c>
      <c r="N88" s="14" t="s">
        <v>140</v>
      </c>
      <c r="O88" s="14" t="s">
        <v>147</v>
      </c>
      <c r="P88" s="14" t="s">
        <v>140</v>
      </c>
      <c r="Q88" s="14" t="s">
        <v>139</v>
      </c>
    </row>
    <row r="89" spans="1:17" ht="30.75" customHeight="1" x14ac:dyDescent="0.25">
      <c r="A89" s="17" t="s">
        <v>90</v>
      </c>
      <c r="B89" s="20" t="s">
        <v>91</v>
      </c>
      <c r="C89" s="21"/>
    </row>
    <row r="90" spans="1:17" x14ac:dyDescent="0.25">
      <c r="A90" s="18"/>
      <c r="B90" s="28" t="s">
        <v>92</v>
      </c>
      <c r="C90" s="29"/>
    </row>
    <row r="91" spans="1:17" ht="46.5" customHeight="1" x14ac:dyDescent="0.25">
      <c r="A91" s="18"/>
      <c r="B91" s="22" t="s">
        <v>93</v>
      </c>
      <c r="C91" s="23"/>
      <c r="D91" s="14" t="s">
        <v>145</v>
      </c>
      <c r="E91" s="14" t="s">
        <v>145</v>
      </c>
      <c r="F91" s="14" t="s">
        <v>145</v>
      </c>
      <c r="G91" s="14" t="s">
        <v>140</v>
      </c>
      <c r="H91" s="14" t="s">
        <v>140</v>
      </c>
      <c r="I91" s="14" t="s">
        <v>140</v>
      </c>
      <c r="J91" s="14" t="s">
        <v>140</v>
      </c>
      <c r="K91" s="14" t="s">
        <v>140</v>
      </c>
      <c r="L91" s="14" t="s">
        <v>140</v>
      </c>
      <c r="M91" s="14" t="s">
        <v>140</v>
      </c>
      <c r="N91" s="14" t="s">
        <v>145</v>
      </c>
      <c r="O91" s="14" t="s">
        <v>147</v>
      </c>
      <c r="P91" s="14" t="s">
        <v>140</v>
      </c>
      <c r="Q91" s="14" t="s">
        <v>139</v>
      </c>
    </row>
    <row r="92" spans="1:17" ht="30" customHeight="1" x14ac:dyDescent="0.25">
      <c r="A92" s="18"/>
      <c r="B92" s="22" t="s">
        <v>94</v>
      </c>
      <c r="C92" s="23"/>
      <c r="D92" s="14" t="s">
        <v>145</v>
      </c>
      <c r="E92" s="14" t="s">
        <v>145</v>
      </c>
      <c r="F92" s="14" t="s">
        <v>145</v>
      </c>
      <c r="G92" s="14" t="s">
        <v>139</v>
      </c>
      <c r="H92" s="14" t="s">
        <v>139</v>
      </c>
      <c r="I92" s="14" t="s">
        <v>139</v>
      </c>
      <c r="J92" s="14" t="s">
        <v>140</v>
      </c>
      <c r="K92" s="14" t="s">
        <v>140</v>
      </c>
      <c r="L92" s="14" t="s">
        <v>145</v>
      </c>
      <c r="M92" s="14" t="s">
        <v>140</v>
      </c>
      <c r="N92" s="14" t="s">
        <v>145</v>
      </c>
      <c r="O92" s="14" t="s">
        <v>147</v>
      </c>
      <c r="P92" s="14" t="s">
        <v>140</v>
      </c>
      <c r="Q92" s="14" t="s">
        <v>139</v>
      </c>
    </row>
    <row r="93" spans="1:17" ht="30.75" customHeight="1" x14ac:dyDescent="0.25">
      <c r="A93" s="18"/>
      <c r="B93" s="22" t="s">
        <v>95</v>
      </c>
      <c r="C93" s="23"/>
      <c r="D93" s="14" t="s">
        <v>140</v>
      </c>
      <c r="E93" s="14" t="s">
        <v>140</v>
      </c>
      <c r="F93" s="14" t="s">
        <v>150</v>
      </c>
      <c r="G93" s="14" t="s">
        <v>140</v>
      </c>
      <c r="H93" s="14" t="s">
        <v>140</v>
      </c>
      <c r="I93" s="14">
        <v>0</v>
      </c>
      <c r="J93" s="14" t="s">
        <v>140</v>
      </c>
      <c r="K93" s="14" t="s">
        <v>140</v>
      </c>
      <c r="L93" s="14" t="s">
        <v>140</v>
      </c>
      <c r="M93" s="14" t="s">
        <v>140</v>
      </c>
      <c r="N93" s="14" t="s">
        <v>140</v>
      </c>
      <c r="O93" s="14" t="s">
        <v>147</v>
      </c>
      <c r="P93" s="14" t="s">
        <v>140</v>
      </c>
      <c r="Q93" s="14" t="s">
        <v>140</v>
      </c>
    </row>
    <row r="94" spans="1:17" x14ac:dyDescent="0.25">
      <c r="A94" s="18"/>
      <c r="B94" s="28" t="s">
        <v>96</v>
      </c>
      <c r="C94" s="29"/>
    </row>
    <row r="95" spans="1:17" ht="32.25" customHeight="1" x14ac:dyDescent="0.25">
      <c r="A95" s="18"/>
      <c r="B95" s="22" t="s">
        <v>97</v>
      </c>
      <c r="C95" s="23"/>
      <c r="D95" s="14" t="s">
        <v>140</v>
      </c>
      <c r="E95" s="14" t="s">
        <v>140</v>
      </c>
      <c r="F95" s="14" t="s">
        <v>140</v>
      </c>
      <c r="G95" s="14" t="s">
        <v>140</v>
      </c>
      <c r="H95" s="14" t="s">
        <v>140</v>
      </c>
      <c r="I95" s="14" t="s">
        <v>140</v>
      </c>
      <c r="J95" s="14" t="s">
        <v>140</v>
      </c>
      <c r="K95" s="14" t="s">
        <v>140</v>
      </c>
      <c r="L95" s="14" t="s">
        <v>140</v>
      </c>
      <c r="M95" s="14" t="s">
        <v>140</v>
      </c>
      <c r="N95" s="14" t="s">
        <v>140</v>
      </c>
      <c r="O95" s="14" t="s">
        <v>147</v>
      </c>
      <c r="P95" s="14" t="s">
        <v>140</v>
      </c>
      <c r="Q95" s="14" t="s">
        <v>140</v>
      </c>
    </row>
    <row r="96" spans="1:17" ht="33.75" customHeight="1" x14ac:dyDescent="0.25">
      <c r="A96" s="18"/>
      <c r="B96" s="22" t="s">
        <v>98</v>
      </c>
      <c r="C96" s="23"/>
      <c r="D96" s="14" t="s">
        <v>140</v>
      </c>
      <c r="E96" s="14" t="s">
        <v>140</v>
      </c>
      <c r="F96" s="14" t="s">
        <v>145</v>
      </c>
      <c r="G96" s="14" t="s">
        <v>140</v>
      </c>
      <c r="H96" s="14" t="s">
        <v>140</v>
      </c>
      <c r="I96" s="14" t="s">
        <v>140</v>
      </c>
      <c r="J96" s="14" t="s">
        <v>140</v>
      </c>
      <c r="K96" s="14" t="s">
        <v>140</v>
      </c>
      <c r="L96" s="14" t="s">
        <v>140</v>
      </c>
      <c r="M96" s="14" t="s">
        <v>140</v>
      </c>
      <c r="N96" s="14" t="s">
        <v>140</v>
      </c>
      <c r="O96" s="14" t="s">
        <v>147</v>
      </c>
      <c r="P96" s="14" t="s">
        <v>140</v>
      </c>
      <c r="Q96" s="14" t="s">
        <v>140</v>
      </c>
    </row>
    <row r="97" spans="1:17" ht="120.75" customHeight="1" x14ac:dyDescent="0.25">
      <c r="A97" s="18"/>
      <c r="B97" s="22" t="s">
        <v>99</v>
      </c>
      <c r="C97" s="23"/>
      <c r="D97" s="14" t="s">
        <v>140</v>
      </c>
      <c r="E97" s="14" t="s">
        <v>145</v>
      </c>
      <c r="F97" s="14" t="s">
        <v>145</v>
      </c>
      <c r="G97" s="14" t="s">
        <v>140</v>
      </c>
      <c r="H97" s="14" t="s">
        <v>140</v>
      </c>
      <c r="I97" s="14" t="s">
        <v>140</v>
      </c>
      <c r="J97" s="14" t="s">
        <v>140</v>
      </c>
      <c r="K97" s="14" t="s">
        <v>140</v>
      </c>
      <c r="L97" s="14" t="s">
        <v>140</v>
      </c>
      <c r="M97" s="14" t="s">
        <v>140</v>
      </c>
      <c r="N97" s="14" t="s">
        <v>140</v>
      </c>
      <c r="O97" s="14" t="s">
        <v>147</v>
      </c>
      <c r="P97" s="14" t="s">
        <v>140</v>
      </c>
      <c r="Q97" s="14" t="s">
        <v>140</v>
      </c>
    </row>
    <row r="98" spans="1:17" x14ac:dyDescent="0.25">
      <c r="A98" s="18"/>
      <c r="B98" s="28" t="s">
        <v>100</v>
      </c>
      <c r="C98" s="29"/>
    </row>
    <row r="99" spans="1:17" x14ac:dyDescent="0.25">
      <c r="A99" s="18"/>
      <c r="B99" s="22" t="s">
        <v>101</v>
      </c>
      <c r="C99" s="23"/>
      <c r="D99" s="14" t="s">
        <v>140</v>
      </c>
      <c r="E99" s="14" t="s">
        <v>145</v>
      </c>
      <c r="F99" s="14" t="s">
        <v>140</v>
      </c>
      <c r="G99" s="14" t="s">
        <v>140</v>
      </c>
      <c r="H99" s="14" t="s">
        <v>140</v>
      </c>
      <c r="I99" s="14" t="s">
        <v>139</v>
      </c>
      <c r="J99" s="14" t="s">
        <v>140</v>
      </c>
      <c r="K99" s="14" t="s">
        <v>140</v>
      </c>
      <c r="L99" s="14" t="s">
        <v>139</v>
      </c>
      <c r="M99" s="14" t="s">
        <v>140</v>
      </c>
      <c r="N99" s="14" t="s">
        <v>145</v>
      </c>
      <c r="O99" s="14" t="s">
        <v>147</v>
      </c>
      <c r="P99" s="14" t="s">
        <v>140</v>
      </c>
      <c r="Q99" s="14" t="s">
        <v>140</v>
      </c>
    </row>
    <row r="100" spans="1:17" x14ac:dyDescent="0.25">
      <c r="A100" s="18"/>
      <c r="B100" s="22" t="s">
        <v>102</v>
      </c>
      <c r="C100" s="23"/>
      <c r="D100" s="14" t="s">
        <v>140</v>
      </c>
      <c r="E100" s="14" t="s">
        <v>150</v>
      </c>
      <c r="F100" s="14" t="s">
        <v>145</v>
      </c>
      <c r="G100" s="14" t="s">
        <v>140</v>
      </c>
      <c r="H100" s="14" t="s">
        <v>139</v>
      </c>
      <c r="I100" s="14" t="s">
        <v>139</v>
      </c>
      <c r="J100" s="14" t="s">
        <v>139</v>
      </c>
      <c r="K100" s="14" t="s">
        <v>150</v>
      </c>
      <c r="L100" s="14" t="s">
        <v>139</v>
      </c>
      <c r="M100" s="14" t="s">
        <v>139</v>
      </c>
      <c r="N100" s="14" t="s">
        <v>139</v>
      </c>
      <c r="O100" s="14" t="s">
        <v>139</v>
      </c>
      <c r="P100" s="14" t="s">
        <v>139</v>
      </c>
      <c r="Q100" s="14" t="s">
        <v>140</v>
      </c>
    </row>
    <row r="101" spans="1:17" x14ac:dyDescent="0.25">
      <c r="A101" s="18"/>
      <c r="B101" s="22" t="s">
        <v>103</v>
      </c>
      <c r="C101" s="23"/>
      <c r="D101" s="14" t="s">
        <v>139</v>
      </c>
      <c r="E101" s="14" t="s">
        <v>139</v>
      </c>
      <c r="F101" s="14" t="s">
        <v>139</v>
      </c>
      <c r="G101" s="14" t="s">
        <v>139</v>
      </c>
      <c r="H101" s="14" t="s">
        <v>139</v>
      </c>
      <c r="I101" s="14" t="s">
        <v>139</v>
      </c>
      <c r="J101" s="14" t="s">
        <v>139</v>
      </c>
      <c r="K101" s="14" t="s">
        <v>139</v>
      </c>
      <c r="L101" s="14" t="s">
        <v>139</v>
      </c>
      <c r="M101" s="14" t="s">
        <v>139</v>
      </c>
      <c r="N101" s="14" t="s">
        <v>139</v>
      </c>
      <c r="O101" s="14" t="s">
        <v>139</v>
      </c>
      <c r="P101" s="14" t="s">
        <v>139</v>
      </c>
      <c r="Q101" s="14" t="s">
        <v>139</v>
      </c>
    </row>
    <row r="102" spans="1:17" ht="32.25" customHeight="1" x14ac:dyDescent="0.25">
      <c r="A102" s="18"/>
      <c r="B102" s="22" t="s">
        <v>104</v>
      </c>
      <c r="C102" s="23"/>
      <c r="D102" s="14" t="s">
        <v>145</v>
      </c>
      <c r="E102" s="14" t="s">
        <v>150</v>
      </c>
      <c r="F102" s="14" t="s">
        <v>150</v>
      </c>
      <c r="G102" s="14" t="s">
        <v>140</v>
      </c>
      <c r="H102" s="14" t="s">
        <v>140</v>
      </c>
      <c r="I102" s="14" t="s">
        <v>140</v>
      </c>
      <c r="J102" s="14" t="s">
        <v>140</v>
      </c>
      <c r="K102" s="14" t="s">
        <v>140</v>
      </c>
      <c r="L102" s="14" t="s">
        <v>150</v>
      </c>
      <c r="M102" s="14" t="s">
        <v>140</v>
      </c>
      <c r="N102" s="14" t="s">
        <v>145</v>
      </c>
      <c r="O102" s="14" t="s">
        <v>140</v>
      </c>
      <c r="P102" s="14" t="s">
        <v>140</v>
      </c>
      <c r="Q102" s="14" t="s">
        <v>140</v>
      </c>
    </row>
    <row r="103" spans="1:17" x14ac:dyDescent="0.25">
      <c r="A103" s="18"/>
      <c r="B103" s="22" t="s">
        <v>105</v>
      </c>
      <c r="C103" s="23"/>
      <c r="D103" s="14" t="s">
        <v>140</v>
      </c>
      <c r="E103" s="14" t="s">
        <v>139</v>
      </c>
      <c r="F103" s="14" t="s">
        <v>139</v>
      </c>
      <c r="G103" s="14" t="s">
        <v>139</v>
      </c>
      <c r="H103" s="14" t="s">
        <v>140</v>
      </c>
      <c r="I103" s="14" t="s">
        <v>139</v>
      </c>
      <c r="J103" s="14" t="s">
        <v>140</v>
      </c>
      <c r="K103" s="14" t="s">
        <v>140</v>
      </c>
      <c r="L103" s="14" t="s">
        <v>139</v>
      </c>
      <c r="M103" s="14" t="s">
        <v>139</v>
      </c>
      <c r="N103" s="14" t="s">
        <v>145</v>
      </c>
      <c r="O103" s="14" t="s">
        <v>147</v>
      </c>
      <c r="P103" s="14" t="s">
        <v>140</v>
      </c>
      <c r="Q103" s="14" t="s">
        <v>139</v>
      </c>
    </row>
    <row r="104" spans="1:17" ht="28.5" customHeight="1" x14ac:dyDescent="0.25">
      <c r="A104" s="18"/>
      <c r="B104" s="22" t="s">
        <v>106</v>
      </c>
      <c r="C104" s="23"/>
      <c r="D104" s="14" t="s">
        <v>140</v>
      </c>
      <c r="E104" s="14" t="s">
        <v>140</v>
      </c>
      <c r="F104" s="14" t="s">
        <v>145</v>
      </c>
      <c r="G104" s="14" t="s">
        <v>140</v>
      </c>
      <c r="H104" s="14" t="s">
        <v>140</v>
      </c>
      <c r="I104" s="14" t="s">
        <v>140</v>
      </c>
      <c r="J104" s="14" t="s">
        <v>140</v>
      </c>
      <c r="K104" s="14" t="s">
        <v>140</v>
      </c>
      <c r="L104" s="14" t="s">
        <v>140</v>
      </c>
      <c r="M104" s="14" t="s">
        <v>140</v>
      </c>
      <c r="N104" s="14" t="s">
        <v>140</v>
      </c>
      <c r="O104" s="14" t="s">
        <v>147</v>
      </c>
      <c r="P104" s="14" t="s">
        <v>140</v>
      </c>
      <c r="Q104" s="14" t="s">
        <v>140</v>
      </c>
    </row>
    <row r="105" spans="1:17" x14ac:dyDescent="0.25">
      <c r="A105" s="18"/>
      <c r="B105" s="22" t="s">
        <v>107</v>
      </c>
      <c r="C105" s="23"/>
      <c r="D105" s="14" t="s">
        <v>139</v>
      </c>
      <c r="E105" s="14" t="s">
        <v>139</v>
      </c>
      <c r="F105" s="14" t="s">
        <v>139</v>
      </c>
      <c r="G105" s="14" t="s">
        <v>139</v>
      </c>
      <c r="H105" s="14" t="s">
        <v>139</v>
      </c>
      <c r="I105" s="14" t="s">
        <v>139</v>
      </c>
      <c r="J105" s="14" t="s">
        <v>139</v>
      </c>
      <c r="K105" s="14" t="s">
        <v>145</v>
      </c>
      <c r="L105" s="14" t="s">
        <v>139</v>
      </c>
      <c r="M105" s="14" t="s">
        <v>139</v>
      </c>
      <c r="N105" s="14" t="s">
        <v>139</v>
      </c>
      <c r="O105" s="14" t="s">
        <v>152</v>
      </c>
      <c r="P105" s="14" t="s">
        <v>139</v>
      </c>
      <c r="Q105" s="14" t="s">
        <v>139</v>
      </c>
    </row>
    <row r="106" spans="1:17" x14ac:dyDescent="0.25">
      <c r="A106" s="18"/>
      <c r="B106" s="22" t="s">
        <v>108</v>
      </c>
      <c r="C106" s="23"/>
      <c r="D106" s="14" t="s">
        <v>140</v>
      </c>
      <c r="E106" s="14" t="s">
        <v>140</v>
      </c>
      <c r="F106" s="14" t="s">
        <v>145</v>
      </c>
      <c r="G106" s="14" t="s">
        <v>139</v>
      </c>
      <c r="H106" s="14" t="s">
        <v>140</v>
      </c>
      <c r="I106" s="14" t="s">
        <v>139</v>
      </c>
      <c r="J106" s="14" t="s">
        <v>140</v>
      </c>
      <c r="K106" s="14" t="s">
        <v>140</v>
      </c>
      <c r="L106" s="14" t="s">
        <v>140</v>
      </c>
      <c r="M106" s="14" t="s">
        <v>140</v>
      </c>
      <c r="N106" s="14" t="s">
        <v>140</v>
      </c>
      <c r="O106" s="14" t="s">
        <v>140</v>
      </c>
      <c r="P106" s="14" t="s">
        <v>140</v>
      </c>
      <c r="Q106" s="14" t="s">
        <v>139</v>
      </c>
    </row>
    <row r="107" spans="1:17" x14ac:dyDescent="0.25">
      <c r="A107" s="18"/>
      <c r="B107" s="22" t="s">
        <v>109</v>
      </c>
      <c r="C107" s="23"/>
      <c r="D107" s="14" t="s">
        <v>140</v>
      </c>
      <c r="E107" s="14" t="s">
        <v>140</v>
      </c>
      <c r="F107" s="14" t="s">
        <v>140</v>
      </c>
      <c r="G107" s="14" t="s">
        <v>140</v>
      </c>
      <c r="H107" s="14" t="s">
        <v>140</v>
      </c>
      <c r="I107" s="14" t="s">
        <v>139</v>
      </c>
      <c r="J107" s="14" t="s">
        <v>139</v>
      </c>
      <c r="K107" s="14" t="s">
        <v>139</v>
      </c>
      <c r="L107" s="14" t="s">
        <v>140</v>
      </c>
      <c r="M107" s="14" t="s">
        <v>139</v>
      </c>
      <c r="N107" s="14" t="s">
        <v>150</v>
      </c>
      <c r="O107" s="14" t="s">
        <v>152</v>
      </c>
      <c r="P107" s="14" t="s">
        <v>140</v>
      </c>
      <c r="Q107" s="14" t="s">
        <v>139</v>
      </c>
    </row>
    <row r="108" spans="1:17" x14ac:dyDescent="0.25">
      <c r="A108" s="18"/>
      <c r="B108" s="22" t="s">
        <v>110</v>
      </c>
      <c r="C108" s="23"/>
      <c r="D108" s="14" t="s">
        <v>140</v>
      </c>
      <c r="E108" s="14" t="s">
        <v>140</v>
      </c>
      <c r="F108" s="14" t="s">
        <v>140</v>
      </c>
      <c r="G108" s="14" t="s">
        <v>139</v>
      </c>
      <c r="H108" s="14" t="s">
        <v>140</v>
      </c>
      <c r="I108" s="14" t="s">
        <v>140</v>
      </c>
      <c r="J108" s="14" t="s">
        <v>140</v>
      </c>
      <c r="K108" s="14" t="s">
        <v>140</v>
      </c>
      <c r="L108" s="14" t="s">
        <v>140</v>
      </c>
      <c r="M108" s="14" t="s">
        <v>140</v>
      </c>
      <c r="N108" s="14" t="s">
        <v>150</v>
      </c>
      <c r="O108" s="14" t="s">
        <v>147</v>
      </c>
      <c r="P108" s="14" t="s">
        <v>140</v>
      </c>
      <c r="Q108" s="14" t="s">
        <v>139</v>
      </c>
    </row>
    <row r="109" spans="1:17" x14ac:dyDescent="0.25">
      <c r="A109" s="18"/>
      <c r="B109" s="22" t="s">
        <v>111</v>
      </c>
      <c r="C109" s="23"/>
      <c r="D109" s="14" t="s">
        <v>145</v>
      </c>
      <c r="E109" s="14" t="s">
        <v>139</v>
      </c>
      <c r="F109" s="14" t="s">
        <v>139</v>
      </c>
      <c r="G109" s="14" t="s">
        <v>139</v>
      </c>
      <c r="H109" s="14" t="s">
        <v>139</v>
      </c>
      <c r="I109" s="14" t="s">
        <v>139</v>
      </c>
      <c r="J109" s="14" t="s">
        <v>140</v>
      </c>
      <c r="K109" s="14" t="s">
        <v>139</v>
      </c>
      <c r="L109" s="14" t="s">
        <v>139</v>
      </c>
      <c r="M109" s="14" t="s">
        <v>139</v>
      </c>
      <c r="N109" s="14" t="s">
        <v>139</v>
      </c>
      <c r="O109" s="14" t="s">
        <v>152</v>
      </c>
      <c r="P109" s="14" t="s">
        <v>139</v>
      </c>
      <c r="Q109" s="14" t="s">
        <v>139</v>
      </c>
    </row>
    <row r="110" spans="1:17" x14ac:dyDescent="0.25">
      <c r="A110" s="18"/>
      <c r="B110" s="22" t="s">
        <v>112</v>
      </c>
      <c r="C110" s="23"/>
      <c r="D110" s="14" t="s">
        <v>140</v>
      </c>
      <c r="E110" s="14" t="s">
        <v>139</v>
      </c>
      <c r="F110" s="14" t="s">
        <v>140</v>
      </c>
      <c r="G110" s="14" t="s">
        <v>139</v>
      </c>
      <c r="H110" s="14" t="s">
        <v>139</v>
      </c>
      <c r="I110" s="14" t="s">
        <v>140</v>
      </c>
      <c r="J110" s="14" t="s">
        <v>140</v>
      </c>
      <c r="K110" s="14" t="s">
        <v>140</v>
      </c>
      <c r="L110" s="14" t="s">
        <v>139</v>
      </c>
      <c r="M110" s="14" t="s">
        <v>139</v>
      </c>
      <c r="N110" s="14" t="s">
        <v>145</v>
      </c>
      <c r="O110" s="14" t="s">
        <v>147</v>
      </c>
      <c r="P110" s="14" t="s">
        <v>140</v>
      </c>
      <c r="Q110" s="14" t="s">
        <v>139</v>
      </c>
    </row>
    <row r="111" spans="1:17" x14ac:dyDescent="0.25">
      <c r="A111" s="18"/>
      <c r="B111" s="22" t="s">
        <v>113</v>
      </c>
      <c r="C111" s="23"/>
    </row>
    <row r="112" spans="1:17" x14ac:dyDescent="0.25">
      <c r="A112" s="18"/>
      <c r="B112" s="22" t="s">
        <v>114</v>
      </c>
      <c r="C112" s="23"/>
      <c r="D112" s="14" t="s">
        <v>152</v>
      </c>
      <c r="E112" s="14" t="s">
        <v>152</v>
      </c>
      <c r="F112" s="14" t="s">
        <v>152</v>
      </c>
      <c r="G112" s="14" t="s">
        <v>152</v>
      </c>
      <c r="H112" s="14" t="s">
        <v>152</v>
      </c>
      <c r="I112" s="14" t="s">
        <v>152</v>
      </c>
      <c r="J112" s="14" t="s">
        <v>147</v>
      </c>
      <c r="K112" s="14" t="s">
        <v>147</v>
      </c>
      <c r="L112" s="14" t="s">
        <v>152</v>
      </c>
      <c r="M112" s="14" t="s">
        <v>152</v>
      </c>
      <c r="N112" s="14" t="s">
        <v>147</v>
      </c>
      <c r="O112" s="14" t="s">
        <v>152</v>
      </c>
      <c r="P112" s="14" t="s">
        <v>152</v>
      </c>
      <c r="Q112" s="14" t="s">
        <v>152</v>
      </c>
    </row>
    <row r="113" spans="1:17" x14ac:dyDescent="0.25">
      <c r="A113" s="18"/>
      <c r="B113" s="22" t="s">
        <v>115</v>
      </c>
      <c r="C113" s="23"/>
      <c r="D113" s="14" t="s">
        <v>152</v>
      </c>
      <c r="E113" s="14" t="s">
        <v>152</v>
      </c>
      <c r="F113" s="14" t="s">
        <v>152</v>
      </c>
      <c r="G113" s="14" t="s">
        <v>152</v>
      </c>
      <c r="H113" s="14" t="s">
        <v>152</v>
      </c>
      <c r="I113" s="14" t="s">
        <v>152</v>
      </c>
      <c r="J113" s="14" t="s">
        <v>147</v>
      </c>
      <c r="K113" s="14" t="s">
        <v>147</v>
      </c>
      <c r="L113" s="14" t="s">
        <v>152</v>
      </c>
      <c r="M113" s="14" t="s">
        <v>152</v>
      </c>
      <c r="N113" s="14" t="s">
        <v>147</v>
      </c>
      <c r="O113" s="14" t="s">
        <v>152</v>
      </c>
      <c r="P113" s="14" t="s">
        <v>152</v>
      </c>
      <c r="Q113" s="14" t="s">
        <v>152</v>
      </c>
    </row>
    <row r="114" spans="1:17" ht="30" customHeight="1" x14ac:dyDescent="0.25">
      <c r="A114" s="18"/>
      <c r="B114" s="22" t="s">
        <v>116</v>
      </c>
      <c r="C114" s="23"/>
      <c r="D114" s="14" t="s">
        <v>147</v>
      </c>
      <c r="E114" s="14" t="s">
        <v>152</v>
      </c>
      <c r="F114" s="14" t="s">
        <v>152</v>
      </c>
      <c r="G114" s="14" t="s">
        <v>152</v>
      </c>
      <c r="H114" s="14" t="s">
        <v>152</v>
      </c>
      <c r="I114" s="14" t="s">
        <v>152</v>
      </c>
      <c r="J114" s="14" t="s">
        <v>147</v>
      </c>
      <c r="K114" s="14" t="s">
        <v>147</v>
      </c>
      <c r="L114" s="14" t="s">
        <v>147</v>
      </c>
      <c r="M114" s="14" t="s">
        <v>152</v>
      </c>
      <c r="N114" s="14" t="s">
        <v>152</v>
      </c>
      <c r="O114" s="14" t="s">
        <v>139</v>
      </c>
      <c r="P114" s="14" t="s">
        <v>152</v>
      </c>
      <c r="Q114" s="14" t="s">
        <v>152</v>
      </c>
    </row>
    <row r="115" spans="1:17" x14ac:dyDescent="0.25">
      <c r="A115" s="18"/>
      <c r="B115" s="22" t="s">
        <v>117</v>
      </c>
      <c r="C115" s="23"/>
      <c r="D115" s="14" t="s">
        <v>152</v>
      </c>
      <c r="E115" s="14" t="s">
        <v>152</v>
      </c>
      <c r="F115" s="14" t="s">
        <v>152</v>
      </c>
      <c r="G115" s="14" t="s">
        <v>152</v>
      </c>
      <c r="H115" s="14" t="s">
        <v>152</v>
      </c>
      <c r="I115" s="14" t="s">
        <v>152</v>
      </c>
      <c r="J115" s="14" t="s">
        <v>152</v>
      </c>
      <c r="K115" s="14" t="s">
        <v>152</v>
      </c>
      <c r="L115" s="14" t="s">
        <v>152</v>
      </c>
      <c r="M115" s="14" t="s">
        <v>152</v>
      </c>
      <c r="N115" s="14" t="s">
        <v>152</v>
      </c>
      <c r="O115" s="14" t="s">
        <v>139</v>
      </c>
      <c r="P115" s="14" t="s">
        <v>152</v>
      </c>
      <c r="Q115" s="14" t="s">
        <v>152</v>
      </c>
    </row>
    <row r="116" spans="1:17" x14ac:dyDescent="0.25">
      <c r="A116" s="18"/>
      <c r="B116" s="22" t="s">
        <v>118</v>
      </c>
      <c r="C116" s="23"/>
      <c r="D116" s="14" t="s">
        <v>147</v>
      </c>
      <c r="E116" s="14" t="s">
        <v>152</v>
      </c>
      <c r="F116" s="14" t="s">
        <v>152</v>
      </c>
      <c r="G116" s="14" t="s">
        <v>152</v>
      </c>
      <c r="H116" s="14" t="s">
        <v>152</v>
      </c>
      <c r="I116" s="14" t="s">
        <v>152</v>
      </c>
      <c r="J116" s="14" t="s">
        <v>147</v>
      </c>
      <c r="K116" s="14" t="s">
        <v>147</v>
      </c>
      <c r="L116" s="14" t="s">
        <v>152</v>
      </c>
      <c r="M116" s="14" t="s">
        <v>152</v>
      </c>
      <c r="N116" s="14" t="s">
        <v>147</v>
      </c>
      <c r="O116" s="14" t="s">
        <v>140</v>
      </c>
      <c r="P116" s="14" t="s">
        <v>152</v>
      </c>
      <c r="Q116" s="14" t="s">
        <v>152</v>
      </c>
    </row>
    <row r="117" spans="1:17" x14ac:dyDescent="0.25">
      <c r="A117" s="18"/>
      <c r="B117" s="22" t="s">
        <v>119</v>
      </c>
      <c r="C117" s="23"/>
      <c r="D117" s="14" t="s">
        <v>152</v>
      </c>
      <c r="E117" s="14" t="s">
        <v>152</v>
      </c>
      <c r="F117" s="14" t="s">
        <v>152</v>
      </c>
      <c r="G117" s="14" t="s">
        <v>152</v>
      </c>
      <c r="H117" s="14" t="s">
        <v>152</v>
      </c>
      <c r="I117" s="14" t="s">
        <v>152</v>
      </c>
      <c r="J117" s="14" t="s">
        <v>152</v>
      </c>
      <c r="K117" s="14" t="s">
        <v>152</v>
      </c>
      <c r="L117" s="14" t="s">
        <v>152</v>
      </c>
      <c r="M117" s="14" t="s">
        <v>152</v>
      </c>
      <c r="N117" s="14" t="s">
        <v>152</v>
      </c>
      <c r="O117" s="14" t="s">
        <v>139</v>
      </c>
      <c r="P117" s="14" t="s">
        <v>152</v>
      </c>
      <c r="Q117" s="14" t="s">
        <v>152</v>
      </c>
    </row>
    <row r="118" spans="1:17" x14ac:dyDescent="0.25">
      <c r="A118" s="18"/>
      <c r="B118" s="22" t="s">
        <v>120</v>
      </c>
      <c r="C118" s="23"/>
      <c r="D118" s="14" t="s">
        <v>147</v>
      </c>
      <c r="E118" s="14" t="s">
        <v>147</v>
      </c>
      <c r="F118" s="14" t="s">
        <v>152</v>
      </c>
      <c r="G118" s="14" t="s">
        <v>147</v>
      </c>
      <c r="H118" s="14" t="s">
        <v>147</v>
      </c>
      <c r="I118" s="14" t="s">
        <v>152</v>
      </c>
      <c r="J118" s="14" t="s">
        <v>147</v>
      </c>
      <c r="K118" s="14" t="s">
        <v>147</v>
      </c>
      <c r="L118" s="14" t="s">
        <v>147</v>
      </c>
      <c r="M118" s="14" t="s">
        <v>147</v>
      </c>
      <c r="N118" s="14" t="s">
        <v>147</v>
      </c>
      <c r="O118" s="14" t="s">
        <v>140</v>
      </c>
      <c r="P118" s="14" t="s">
        <v>147</v>
      </c>
      <c r="Q118" s="14" t="s">
        <v>152</v>
      </c>
    </row>
    <row r="119" spans="1:17" x14ac:dyDescent="0.25">
      <c r="A119" s="9" t="s">
        <v>121</v>
      </c>
      <c r="B119" s="20" t="s">
        <v>122</v>
      </c>
      <c r="C119" s="21"/>
    </row>
    <row r="120" spans="1:17" ht="30" x14ac:dyDescent="0.25">
      <c r="A120" s="30" t="s">
        <v>123</v>
      </c>
      <c r="B120" s="30" t="s">
        <v>124</v>
      </c>
      <c r="C120" s="3" t="s">
        <v>125</v>
      </c>
      <c r="D120" s="14">
        <v>290</v>
      </c>
      <c r="E120" s="14">
        <v>10</v>
      </c>
      <c r="F120" s="14">
        <v>50</v>
      </c>
      <c r="G120" s="14">
        <v>111</v>
      </c>
      <c r="H120" s="14">
        <v>24</v>
      </c>
      <c r="I120" s="14">
        <v>15</v>
      </c>
      <c r="J120" s="14">
        <v>282</v>
      </c>
      <c r="K120" s="14">
        <v>14</v>
      </c>
      <c r="L120" s="14">
        <v>6</v>
      </c>
      <c r="M120" s="14">
        <v>73</v>
      </c>
      <c r="N120" s="14">
        <v>25</v>
      </c>
      <c r="O120" s="14">
        <v>12</v>
      </c>
      <c r="P120" s="14">
        <v>210</v>
      </c>
      <c r="Q120" s="14">
        <v>4</v>
      </c>
    </row>
    <row r="121" spans="1:17" x14ac:dyDescent="0.25">
      <c r="A121" s="30"/>
      <c r="B121" s="30"/>
      <c r="C121" s="4" t="s">
        <v>126</v>
      </c>
    </row>
    <row r="122" spans="1:17" x14ac:dyDescent="0.25">
      <c r="A122" s="30"/>
      <c r="B122" s="30"/>
      <c r="C122" s="4" t="s">
        <v>127</v>
      </c>
      <c r="D122" s="14">
        <v>32</v>
      </c>
      <c r="E122" s="14">
        <v>2</v>
      </c>
      <c r="F122" s="14">
        <v>26</v>
      </c>
      <c r="G122" s="14">
        <v>60</v>
      </c>
      <c r="H122" s="14">
        <v>2</v>
      </c>
      <c r="I122" s="14">
        <v>13</v>
      </c>
      <c r="J122" s="14">
        <v>31</v>
      </c>
      <c r="K122" s="14">
        <v>0</v>
      </c>
      <c r="L122" s="14">
        <v>1</v>
      </c>
      <c r="M122" s="14">
        <v>5</v>
      </c>
      <c r="N122" s="14">
        <v>1</v>
      </c>
      <c r="O122" s="14">
        <v>12</v>
      </c>
      <c r="P122" s="14">
        <v>16</v>
      </c>
      <c r="Q122" s="14">
        <v>0</v>
      </c>
    </row>
    <row r="123" spans="1:17" x14ac:dyDescent="0.25">
      <c r="A123" s="30"/>
      <c r="B123" s="30"/>
      <c r="C123" s="4" t="s">
        <v>128</v>
      </c>
      <c r="D123" s="14">
        <v>6</v>
      </c>
      <c r="E123" s="14">
        <v>0</v>
      </c>
      <c r="F123" s="14">
        <v>2</v>
      </c>
      <c r="G123" s="14">
        <v>0</v>
      </c>
      <c r="H123" s="14">
        <v>0</v>
      </c>
      <c r="I123" s="14">
        <v>0</v>
      </c>
      <c r="J123" s="14">
        <v>19</v>
      </c>
      <c r="K123" s="14">
        <v>5</v>
      </c>
      <c r="L123" s="14">
        <v>0</v>
      </c>
      <c r="M123" s="14">
        <v>6</v>
      </c>
      <c r="N123" s="14">
        <v>15</v>
      </c>
      <c r="O123" s="14">
        <v>0</v>
      </c>
      <c r="P123" s="14">
        <v>1</v>
      </c>
      <c r="Q123" s="14">
        <v>0</v>
      </c>
    </row>
    <row r="124" spans="1:17" x14ac:dyDescent="0.25">
      <c r="A124" s="30"/>
      <c r="B124" s="30"/>
      <c r="C124" s="4" t="s">
        <v>35</v>
      </c>
      <c r="D124" s="14">
        <v>0</v>
      </c>
      <c r="E124" s="14">
        <v>2</v>
      </c>
      <c r="F124" s="14">
        <v>0</v>
      </c>
      <c r="G124" s="14">
        <v>12</v>
      </c>
      <c r="H124" s="14">
        <v>3</v>
      </c>
      <c r="I124" s="14">
        <v>1</v>
      </c>
      <c r="J124" s="14">
        <v>5</v>
      </c>
      <c r="K124" s="14">
        <v>2</v>
      </c>
      <c r="L124" s="14">
        <v>1</v>
      </c>
      <c r="M124" s="14">
        <v>8</v>
      </c>
      <c r="N124" s="14">
        <v>6</v>
      </c>
      <c r="O124" s="14">
        <v>10</v>
      </c>
      <c r="P124" s="14">
        <v>19</v>
      </c>
      <c r="Q124" s="14">
        <v>3</v>
      </c>
    </row>
    <row r="125" spans="1:17" x14ac:dyDescent="0.25">
      <c r="A125" s="30"/>
      <c r="B125" s="30"/>
      <c r="C125" s="4" t="s">
        <v>129</v>
      </c>
      <c r="D125" s="14">
        <v>47</v>
      </c>
      <c r="E125" s="14">
        <v>0</v>
      </c>
      <c r="F125" s="14">
        <v>0</v>
      </c>
      <c r="G125" s="14">
        <v>2</v>
      </c>
      <c r="H125" s="14">
        <v>16</v>
      </c>
      <c r="I125" s="14">
        <v>0</v>
      </c>
      <c r="J125" s="14">
        <v>12</v>
      </c>
      <c r="K125" s="14">
        <v>1</v>
      </c>
      <c r="L125" s="14">
        <v>1</v>
      </c>
      <c r="M125" s="14">
        <v>12</v>
      </c>
      <c r="N125" s="14">
        <v>1</v>
      </c>
      <c r="O125" s="14">
        <v>0</v>
      </c>
      <c r="P125" s="14">
        <v>2</v>
      </c>
      <c r="Q125" s="14">
        <v>0</v>
      </c>
    </row>
    <row r="126" spans="1:17" x14ac:dyDescent="0.25">
      <c r="A126" s="30"/>
      <c r="B126" s="30"/>
      <c r="C126" s="4" t="s">
        <v>37</v>
      </c>
      <c r="D126" s="14">
        <v>5</v>
      </c>
      <c r="E126" s="14">
        <v>4</v>
      </c>
      <c r="F126" s="14">
        <v>2</v>
      </c>
      <c r="G126" s="14">
        <v>5</v>
      </c>
      <c r="H126" s="14">
        <v>0</v>
      </c>
      <c r="I126" s="14">
        <v>0</v>
      </c>
      <c r="J126" s="14">
        <v>20</v>
      </c>
      <c r="K126" s="14">
        <v>1</v>
      </c>
      <c r="L126" s="14">
        <v>1</v>
      </c>
      <c r="M126" s="14">
        <v>10</v>
      </c>
      <c r="N126" s="14">
        <v>0</v>
      </c>
      <c r="O126" s="14">
        <v>1</v>
      </c>
      <c r="P126" s="14">
        <v>21</v>
      </c>
      <c r="Q126" s="14">
        <v>0</v>
      </c>
    </row>
    <row r="127" spans="1:17" x14ac:dyDescent="0.25">
      <c r="A127" s="30"/>
      <c r="B127" s="30"/>
      <c r="C127" s="4" t="s">
        <v>38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</row>
    <row r="128" spans="1:17" x14ac:dyDescent="0.25">
      <c r="A128" s="30"/>
      <c r="B128" s="30"/>
      <c r="C128" s="4" t="s">
        <v>130</v>
      </c>
      <c r="D128" s="14">
        <v>0</v>
      </c>
      <c r="E128" s="14">
        <v>2</v>
      </c>
      <c r="F128" s="14">
        <v>0</v>
      </c>
      <c r="G128" s="14">
        <v>2</v>
      </c>
      <c r="H128" s="14">
        <v>3</v>
      </c>
      <c r="I128" s="14">
        <v>0</v>
      </c>
      <c r="J128" s="14">
        <v>0</v>
      </c>
      <c r="K128" s="14">
        <v>0</v>
      </c>
      <c r="L128" s="14">
        <v>1</v>
      </c>
      <c r="M128" s="14">
        <v>12</v>
      </c>
      <c r="N128" s="14">
        <v>1</v>
      </c>
      <c r="O128" s="14">
        <v>0</v>
      </c>
      <c r="P128" s="14">
        <v>18</v>
      </c>
      <c r="Q128" s="14">
        <v>1</v>
      </c>
    </row>
    <row r="129" spans="1:17" x14ac:dyDescent="0.25">
      <c r="A129" s="30"/>
      <c r="B129" s="30"/>
      <c r="C129" s="4" t="s">
        <v>131</v>
      </c>
      <c r="D129" s="14">
        <v>200</v>
      </c>
      <c r="E129" s="14">
        <v>0</v>
      </c>
      <c r="F129" s="14">
        <v>20</v>
      </c>
      <c r="G129" s="14">
        <v>25</v>
      </c>
      <c r="H129" s="14">
        <v>0</v>
      </c>
      <c r="I129" s="14">
        <v>1</v>
      </c>
      <c r="J129" s="14">
        <v>195</v>
      </c>
      <c r="K129" s="14">
        <v>5</v>
      </c>
      <c r="L129" s="14">
        <v>1</v>
      </c>
      <c r="M129" s="14">
        <v>20</v>
      </c>
      <c r="N129" s="14">
        <v>1</v>
      </c>
      <c r="O129" s="14">
        <v>0</v>
      </c>
      <c r="P129" s="14">
        <v>133</v>
      </c>
      <c r="Q129" s="14">
        <v>0</v>
      </c>
    </row>
    <row r="130" spans="1:17" ht="30" x14ac:dyDescent="0.25">
      <c r="A130" s="30"/>
      <c r="B130" s="30" t="s">
        <v>132</v>
      </c>
      <c r="C130" s="3" t="s">
        <v>125</v>
      </c>
      <c r="D130" s="14">
        <v>84</v>
      </c>
      <c r="E130" s="14">
        <v>21</v>
      </c>
      <c r="F130" s="14">
        <v>27</v>
      </c>
      <c r="G130" s="14">
        <v>111</v>
      </c>
      <c r="H130" s="14">
        <v>24</v>
      </c>
      <c r="I130" s="14">
        <v>15</v>
      </c>
      <c r="J130" s="14">
        <v>282</v>
      </c>
      <c r="K130" s="14">
        <v>14</v>
      </c>
      <c r="L130" s="14">
        <v>7</v>
      </c>
      <c r="M130" s="14">
        <v>108</v>
      </c>
      <c r="N130" s="14">
        <v>39</v>
      </c>
      <c r="O130" s="14">
        <v>12</v>
      </c>
      <c r="P130" s="14">
        <v>99</v>
      </c>
      <c r="Q130" s="14">
        <v>4</v>
      </c>
    </row>
    <row r="131" spans="1:17" x14ac:dyDescent="0.25">
      <c r="A131" s="30"/>
      <c r="B131" s="30"/>
      <c r="C131" s="4" t="s">
        <v>126</v>
      </c>
    </row>
    <row r="132" spans="1:17" x14ac:dyDescent="0.25">
      <c r="A132" s="30"/>
      <c r="B132" s="30"/>
      <c r="C132" s="4" t="s">
        <v>127</v>
      </c>
      <c r="D132" s="14">
        <v>32</v>
      </c>
      <c r="E132" s="14">
        <v>4</v>
      </c>
      <c r="F132" s="14">
        <v>14</v>
      </c>
      <c r="G132" s="14">
        <v>60</v>
      </c>
      <c r="H132" s="14">
        <v>2</v>
      </c>
      <c r="I132" s="14">
        <v>13</v>
      </c>
      <c r="J132" s="14">
        <v>31</v>
      </c>
      <c r="K132" s="14">
        <v>0</v>
      </c>
      <c r="L132" s="14">
        <v>2</v>
      </c>
      <c r="M132" s="14">
        <v>5</v>
      </c>
      <c r="N132" s="14">
        <v>1</v>
      </c>
      <c r="O132" s="14">
        <v>12</v>
      </c>
      <c r="P132" s="14">
        <v>8</v>
      </c>
      <c r="Q132" s="14">
        <v>0</v>
      </c>
    </row>
    <row r="133" spans="1:17" x14ac:dyDescent="0.25">
      <c r="A133" s="30"/>
      <c r="B133" s="30"/>
      <c r="C133" s="4" t="s">
        <v>128</v>
      </c>
      <c r="D133" s="14">
        <v>6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19</v>
      </c>
      <c r="K133" s="14">
        <v>5</v>
      </c>
      <c r="L133" s="14">
        <v>0</v>
      </c>
      <c r="M133" s="14">
        <v>7</v>
      </c>
      <c r="N133" s="14">
        <v>26</v>
      </c>
      <c r="O133" s="14">
        <v>0</v>
      </c>
      <c r="P133" s="14">
        <v>1</v>
      </c>
      <c r="Q133" s="14">
        <v>0</v>
      </c>
    </row>
    <row r="134" spans="1:17" x14ac:dyDescent="0.25">
      <c r="A134" s="30"/>
      <c r="B134" s="30"/>
      <c r="C134" s="4" t="s">
        <v>35</v>
      </c>
      <c r="D134" s="14">
        <v>0</v>
      </c>
      <c r="E134" s="14">
        <v>5</v>
      </c>
      <c r="F134" s="14">
        <v>0</v>
      </c>
      <c r="G134" s="14">
        <v>12</v>
      </c>
      <c r="H134" s="14">
        <v>3</v>
      </c>
      <c r="I134" s="14">
        <v>1</v>
      </c>
      <c r="J134" s="14">
        <v>5</v>
      </c>
      <c r="K134" s="14">
        <v>2</v>
      </c>
      <c r="L134" s="14">
        <v>1</v>
      </c>
      <c r="M134" s="14">
        <v>13</v>
      </c>
      <c r="N134" s="14">
        <v>9</v>
      </c>
      <c r="O134" s="14">
        <v>10</v>
      </c>
      <c r="P134" s="14">
        <v>19</v>
      </c>
      <c r="Q134" s="14">
        <v>3</v>
      </c>
    </row>
    <row r="135" spans="1:17" x14ac:dyDescent="0.25">
      <c r="A135" s="30"/>
      <c r="B135" s="30"/>
      <c r="C135" s="4" t="s">
        <v>129</v>
      </c>
      <c r="D135" s="14">
        <v>13</v>
      </c>
      <c r="E135" s="14">
        <v>0</v>
      </c>
      <c r="F135" s="14">
        <v>0</v>
      </c>
      <c r="G135" s="14">
        <v>2</v>
      </c>
      <c r="H135" s="14">
        <v>16</v>
      </c>
      <c r="I135" s="14">
        <v>0</v>
      </c>
      <c r="J135" s="14">
        <v>12</v>
      </c>
      <c r="K135" s="14">
        <v>1</v>
      </c>
      <c r="L135" s="14">
        <v>1</v>
      </c>
      <c r="M135" s="14">
        <v>21</v>
      </c>
      <c r="N135" s="14">
        <v>1</v>
      </c>
      <c r="O135" s="14">
        <v>0</v>
      </c>
      <c r="P135" s="14">
        <v>1</v>
      </c>
      <c r="Q135" s="14">
        <v>0</v>
      </c>
    </row>
    <row r="136" spans="1:17" x14ac:dyDescent="0.25">
      <c r="A136" s="30"/>
      <c r="B136" s="30"/>
      <c r="C136" s="4" t="s">
        <v>37</v>
      </c>
      <c r="D136" s="14">
        <v>5</v>
      </c>
      <c r="E136" s="14">
        <v>10</v>
      </c>
      <c r="F136" s="14">
        <v>0</v>
      </c>
      <c r="G136" s="14">
        <v>5</v>
      </c>
      <c r="H136" s="14">
        <v>0</v>
      </c>
      <c r="I136" s="14">
        <v>0</v>
      </c>
      <c r="J136" s="14">
        <v>20</v>
      </c>
      <c r="K136" s="14">
        <v>1</v>
      </c>
      <c r="L136" s="14">
        <v>1</v>
      </c>
      <c r="M136" s="14">
        <v>14</v>
      </c>
      <c r="N136" s="14">
        <v>0</v>
      </c>
      <c r="O136" s="14">
        <v>1</v>
      </c>
      <c r="P136" s="14">
        <v>4</v>
      </c>
      <c r="Q136" s="14">
        <v>0</v>
      </c>
    </row>
    <row r="137" spans="1:17" x14ac:dyDescent="0.25">
      <c r="A137" s="30"/>
      <c r="B137" s="30"/>
      <c r="C137" s="4" t="s">
        <v>38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</row>
    <row r="138" spans="1:17" x14ac:dyDescent="0.25">
      <c r="A138" s="30"/>
      <c r="B138" s="30"/>
      <c r="C138" s="4" t="s">
        <v>130</v>
      </c>
      <c r="D138" s="14">
        <v>0</v>
      </c>
      <c r="E138" s="14">
        <v>2</v>
      </c>
      <c r="F138" s="14">
        <v>0</v>
      </c>
      <c r="G138" s="14">
        <v>2</v>
      </c>
      <c r="H138" s="14">
        <v>3</v>
      </c>
      <c r="I138" s="14">
        <v>0</v>
      </c>
      <c r="J138" s="14">
        <v>0</v>
      </c>
      <c r="K138" s="14">
        <v>0</v>
      </c>
      <c r="L138" s="14">
        <v>1</v>
      </c>
      <c r="M138" s="14">
        <v>19</v>
      </c>
      <c r="N138" s="14">
        <v>1</v>
      </c>
      <c r="O138" s="14">
        <v>0</v>
      </c>
      <c r="P138" s="14">
        <v>13</v>
      </c>
      <c r="Q138" s="14">
        <v>1</v>
      </c>
    </row>
    <row r="139" spans="1:17" x14ac:dyDescent="0.25">
      <c r="A139" s="30"/>
      <c r="B139" s="30"/>
      <c r="C139" s="4" t="s">
        <v>131</v>
      </c>
      <c r="D139" s="14">
        <v>28</v>
      </c>
      <c r="E139" s="14">
        <v>0</v>
      </c>
      <c r="F139" s="14">
        <v>13</v>
      </c>
      <c r="G139" s="14">
        <v>25</v>
      </c>
      <c r="H139" s="14">
        <v>0</v>
      </c>
      <c r="I139" s="14">
        <v>1</v>
      </c>
      <c r="J139" s="14">
        <v>195</v>
      </c>
      <c r="K139" s="14">
        <v>5</v>
      </c>
      <c r="L139" s="14">
        <v>1</v>
      </c>
      <c r="M139" s="14">
        <v>29</v>
      </c>
      <c r="N139" s="14">
        <v>1</v>
      </c>
      <c r="O139" s="14">
        <v>0</v>
      </c>
      <c r="P139" s="14">
        <v>53</v>
      </c>
      <c r="Q139" s="14">
        <v>0</v>
      </c>
    </row>
    <row r="140" spans="1:17" ht="30" x14ac:dyDescent="0.25">
      <c r="A140" s="30"/>
      <c r="B140" s="30" t="s">
        <v>133</v>
      </c>
      <c r="C140" s="3" t="s">
        <v>125</v>
      </c>
      <c r="D140" s="14">
        <v>2</v>
      </c>
      <c r="E140" s="14">
        <v>0</v>
      </c>
      <c r="F140" s="14">
        <v>0</v>
      </c>
      <c r="G140" s="14">
        <v>2</v>
      </c>
      <c r="H140" s="14">
        <v>0</v>
      </c>
      <c r="I140" s="14">
        <v>0</v>
      </c>
      <c r="J140" s="14">
        <v>13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0</v>
      </c>
    </row>
    <row r="141" spans="1:17" x14ac:dyDescent="0.25">
      <c r="A141" s="30"/>
      <c r="B141" s="30"/>
      <c r="C141" s="4" t="s">
        <v>126</v>
      </c>
    </row>
    <row r="142" spans="1:17" x14ac:dyDescent="0.25">
      <c r="A142" s="30"/>
      <c r="B142" s="30"/>
      <c r="C142" s="4" t="s">
        <v>127</v>
      </c>
      <c r="D142" s="14">
        <v>1</v>
      </c>
      <c r="E142" s="14">
        <v>0</v>
      </c>
      <c r="F142" s="14">
        <v>0</v>
      </c>
      <c r="G142" s="14">
        <v>2</v>
      </c>
      <c r="H142" s="14">
        <v>0</v>
      </c>
      <c r="I142" s="14">
        <v>0</v>
      </c>
      <c r="J142" s="14">
        <v>10</v>
      </c>
      <c r="K142" s="14">
        <v>0</v>
      </c>
      <c r="L142" s="14">
        <v>0</v>
      </c>
      <c r="M142" s="14">
        <v>0</v>
      </c>
      <c r="N142" s="14">
        <v>0</v>
      </c>
      <c r="O142" s="14">
        <v>1</v>
      </c>
      <c r="P142" s="14">
        <v>0</v>
      </c>
      <c r="Q142" s="14">
        <v>0</v>
      </c>
    </row>
    <row r="143" spans="1:17" x14ac:dyDescent="0.25">
      <c r="A143" s="30"/>
      <c r="B143" s="30"/>
      <c r="C143" s="4" t="s">
        <v>128</v>
      </c>
      <c r="D143" s="14">
        <v>1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</row>
    <row r="144" spans="1:17" x14ac:dyDescent="0.25">
      <c r="A144" s="30"/>
      <c r="B144" s="30"/>
      <c r="C144" s="4" t="s">
        <v>35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</row>
    <row r="145" spans="1:17" x14ac:dyDescent="0.25">
      <c r="A145" s="30"/>
      <c r="B145" s="30"/>
      <c r="C145" s="4" t="s">
        <v>129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</row>
    <row r="146" spans="1:17" x14ac:dyDescent="0.25">
      <c r="A146" s="30"/>
      <c r="B146" s="30"/>
      <c r="C146" s="4" t="s">
        <v>37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3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</row>
    <row r="147" spans="1:17" x14ac:dyDescent="0.25">
      <c r="A147" s="30"/>
      <c r="B147" s="30"/>
      <c r="C147" s="4" t="s">
        <v>38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</row>
    <row r="148" spans="1:17" x14ac:dyDescent="0.25">
      <c r="A148" s="30"/>
      <c r="B148" s="30"/>
      <c r="C148" s="4" t="s">
        <v>130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</row>
    <row r="149" spans="1:17" x14ac:dyDescent="0.25">
      <c r="A149" s="30"/>
      <c r="B149" s="30"/>
      <c r="C149" s="4" t="s">
        <v>131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</row>
    <row r="150" spans="1:17" ht="30" x14ac:dyDescent="0.25">
      <c r="A150" s="30"/>
      <c r="B150" s="30" t="s">
        <v>20</v>
      </c>
      <c r="C150" s="3" t="s">
        <v>125</v>
      </c>
      <c r="D150" s="14">
        <v>0</v>
      </c>
      <c r="E150" s="14">
        <v>7</v>
      </c>
      <c r="F150" s="14">
        <v>0</v>
      </c>
      <c r="G150" s="14">
        <v>13</v>
      </c>
      <c r="H150" s="14">
        <v>1</v>
      </c>
      <c r="I150" s="14">
        <v>0</v>
      </c>
      <c r="J150" s="14">
        <v>13</v>
      </c>
      <c r="K150" s="14">
        <v>0</v>
      </c>
      <c r="L150" s="14">
        <v>0</v>
      </c>
      <c r="M150" s="14">
        <v>0</v>
      </c>
      <c r="N150" s="14">
        <v>0</v>
      </c>
      <c r="O150" s="14">
        <v>10</v>
      </c>
      <c r="P150" s="14">
        <v>1</v>
      </c>
      <c r="Q150" s="14">
        <v>0</v>
      </c>
    </row>
    <row r="151" spans="1:17" x14ac:dyDescent="0.25">
      <c r="A151" s="30"/>
      <c r="B151" s="30"/>
      <c r="C151" s="4" t="s">
        <v>126</v>
      </c>
    </row>
    <row r="152" spans="1:17" x14ac:dyDescent="0.25">
      <c r="A152" s="30"/>
      <c r="B152" s="30"/>
      <c r="C152" s="4" t="s">
        <v>127</v>
      </c>
      <c r="D152" s="14">
        <v>0</v>
      </c>
      <c r="E152" s="14">
        <v>0</v>
      </c>
      <c r="F152" s="14">
        <v>0</v>
      </c>
      <c r="G152" s="14">
        <v>13</v>
      </c>
      <c r="H152" s="14">
        <v>1</v>
      </c>
      <c r="I152" s="14">
        <v>0</v>
      </c>
      <c r="J152" s="14">
        <v>6</v>
      </c>
      <c r="K152" s="14">
        <v>0</v>
      </c>
      <c r="L152" s="14">
        <v>0</v>
      </c>
      <c r="M152" s="14">
        <v>0</v>
      </c>
      <c r="N152" s="14">
        <v>0</v>
      </c>
      <c r="O152" s="14">
        <v>10</v>
      </c>
      <c r="P152" s="14">
        <v>0</v>
      </c>
      <c r="Q152" s="14">
        <v>0</v>
      </c>
    </row>
    <row r="153" spans="1:17" x14ac:dyDescent="0.25">
      <c r="A153" s="30"/>
      <c r="B153" s="30"/>
      <c r="C153" s="4" t="s">
        <v>128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</row>
    <row r="154" spans="1:17" x14ac:dyDescent="0.25">
      <c r="A154" s="30"/>
      <c r="B154" s="30"/>
      <c r="C154" s="4" t="s">
        <v>35</v>
      </c>
      <c r="D154" s="14">
        <v>0</v>
      </c>
      <c r="E154" s="14">
        <v>2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1</v>
      </c>
      <c r="Q154" s="14">
        <v>0</v>
      </c>
    </row>
    <row r="155" spans="1:17" x14ac:dyDescent="0.25">
      <c r="A155" s="30"/>
      <c r="B155" s="30"/>
      <c r="C155" s="4" t="s">
        <v>129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</row>
    <row r="156" spans="1:17" x14ac:dyDescent="0.25">
      <c r="A156" s="30"/>
      <c r="B156" s="30"/>
      <c r="C156" s="4" t="s">
        <v>37</v>
      </c>
      <c r="D156" s="14">
        <v>0</v>
      </c>
      <c r="E156" s="14">
        <v>5</v>
      </c>
      <c r="F156" s="14">
        <v>0</v>
      </c>
      <c r="G156" s="14">
        <v>0</v>
      </c>
      <c r="H156" s="14">
        <v>0</v>
      </c>
      <c r="I156" s="14">
        <v>0</v>
      </c>
      <c r="J156" s="14">
        <v>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</row>
    <row r="157" spans="1:17" x14ac:dyDescent="0.25">
      <c r="A157" s="30"/>
      <c r="B157" s="30"/>
      <c r="C157" s="4" t="s">
        <v>38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</row>
    <row r="158" spans="1:17" x14ac:dyDescent="0.25">
      <c r="A158" s="30"/>
      <c r="B158" s="30"/>
      <c r="C158" s="4" t="s">
        <v>130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</row>
    <row r="159" spans="1:17" x14ac:dyDescent="0.25">
      <c r="A159" s="30"/>
      <c r="B159" s="30"/>
      <c r="C159" s="4" t="s">
        <v>131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</row>
    <row r="160" spans="1:17" ht="30" x14ac:dyDescent="0.25">
      <c r="A160" s="30"/>
      <c r="B160" s="30" t="s">
        <v>21</v>
      </c>
      <c r="C160" s="3" t="s">
        <v>125</v>
      </c>
      <c r="D160" s="14">
        <v>5</v>
      </c>
      <c r="E160" s="14">
        <v>4</v>
      </c>
      <c r="F160" s="14">
        <v>1</v>
      </c>
      <c r="G160" s="14">
        <v>1</v>
      </c>
      <c r="H160" s="14">
        <v>3</v>
      </c>
      <c r="I160" s="14">
        <v>2</v>
      </c>
      <c r="J160" s="14">
        <v>66</v>
      </c>
      <c r="K160" s="14">
        <v>0</v>
      </c>
      <c r="L160" s="14">
        <v>2</v>
      </c>
      <c r="M160" s="14">
        <v>1</v>
      </c>
      <c r="N160" s="14">
        <v>0</v>
      </c>
      <c r="O160" s="14">
        <v>1</v>
      </c>
      <c r="P160" s="14">
        <v>1</v>
      </c>
      <c r="Q160" s="14">
        <v>0</v>
      </c>
    </row>
    <row r="161" spans="1:17" x14ac:dyDescent="0.25">
      <c r="A161" s="30"/>
      <c r="B161" s="30"/>
      <c r="C161" s="4" t="s">
        <v>126</v>
      </c>
    </row>
    <row r="162" spans="1:17" x14ac:dyDescent="0.25">
      <c r="A162" s="30"/>
      <c r="B162" s="30"/>
      <c r="C162" s="4" t="s">
        <v>127</v>
      </c>
      <c r="D162" s="14">
        <v>1</v>
      </c>
      <c r="E162" s="14">
        <v>0</v>
      </c>
      <c r="F162" s="14">
        <v>0</v>
      </c>
      <c r="G162" s="14">
        <v>1</v>
      </c>
      <c r="H162" s="14">
        <v>0</v>
      </c>
      <c r="I162" s="14">
        <v>2</v>
      </c>
      <c r="J162" s="14">
        <v>3</v>
      </c>
      <c r="K162" s="14">
        <v>0</v>
      </c>
      <c r="L162" s="14">
        <v>1</v>
      </c>
      <c r="M162" s="14">
        <v>0</v>
      </c>
      <c r="N162" s="14">
        <v>0</v>
      </c>
      <c r="O162" s="14">
        <v>1</v>
      </c>
      <c r="P162" s="14">
        <v>1</v>
      </c>
      <c r="Q162" s="14">
        <v>0</v>
      </c>
    </row>
    <row r="163" spans="1:17" x14ac:dyDescent="0.25">
      <c r="A163" s="30"/>
      <c r="B163" s="30"/>
      <c r="C163" s="4" t="s">
        <v>128</v>
      </c>
      <c r="D163" s="14">
        <v>1</v>
      </c>
      <c r="E163" s="14">
        <v>0</v>
      </c>
      <c r="F163" s="14">
        <v>1</v>
      </c>
      <c r="G163" s="14">
        <v>0</v>
      </c>
      <c r="H163" s="14">
        <v>0</v>
      </c>
      <c r="I163" s="14">
        <v>0</v>
      </c>
      <c r="J163" s="14">
        <v>6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</row>
    <row r="164" spans="1:17" x14ac:dyDescent="0.25">
      <c r="A164" s="30"/>
      <c r="B164" s="30"/>
      <c r="C164" s="4" t="s">
        <v>35</v>
      </c>
      <c r="D164" s="14">
        <v>0</v>
      </c>
      <c r="E164" s="14">
        <v>1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14">
        <v>0</v>
      </c>
      <c r="L164" s="14">
        <v>1</v>
      </c>
      <c r="M164" s="14">
        <v>1</v>
      </c>
      <c r="N164" s="14">
        <v>0</v>
      </c>
      <c r="O164" s="14">
        <v>0</v>
      </c>
      <c r="P164" s="14">
        <v>0</v>
      </c>
      <c r="Q164" s="14">
        <v>0</v>
      </c>
    </row>
    <row r="165" spans="1:17" x14ac:dyDescent="0.25">
      <c r="A165" s="30"/>
      <c r="B165" s="30"/>
      <c r="C165" s="4" t="s">
        <v>129</v>
      </c>
      <c r="D165" s="14">
        <v>1</v>
      </c>
      <c r="E165" s="14">
        <v>0</v>
      </c>
      <c r="F165" s="14">
        <v>0</v>
      </c>
      <c r="G165" s="14">
        <v>0</v>
      </c>
      <c r="H165" s="14">
        <v>1</v>
      </c>
      <c r="I165" s="14">
        <v>0</v>
      </c>
      <c r="J165" s="14">
        <v>2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</row>
    <row r="166" spans="1:17" x14ac:dyDescent="0.25">
      <c r="A166" s="30"/>
      <c r="B166" s="30"/>
      <c r="C166" s="4" t="s">
        <v>37</v>
      </c>
      <c r="D166" s="14">
        <v>0</v>
      </c>
      <c r="E166" s="14">
        <v>2</v>
      </c>
      <c r="F166" s="14">
        <v>0</v>
      </c>
      <c r="G166" s="14">
        <v>0</v>
      </c>
      <c r="H166" s="14">
        <v>0</v>
      </c>
      <c r="I166" s="14">
        <v>0</v>
      </c>
      <c r="J166" s="14">
        <v>5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</row>
    <row r="167" spans="1:17" x14ac:dyDescent="0.25">
      <c r="A167" s="30"/>
      <c r="B167" s="30"/>
      <c r="C167" s="4" t="s">
        <v>38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</row>
    <row r="168" spans="1:17" x14ac:dyDescent="0.25">
      <c r="A168" s="30"/>
      <c r="B168" s="30"/>
      <c r="C168" s="4" t="s">
        <v>130</v>
      </c>
      <c r="D168" s="14">
        <v>0</v>
      </c>
      <c r="E168" s="14">
        <v>1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</row>
    <row r="169" spans="1:17" x14ac:dyDescent="0.25">
      <c r="A169" s="30"/>
      <c r="B169" s="30"/>
      <c r="C169" s="4" t="s">
        <v>131</v>
      </c>
      <c r="D169" s="14">
        <v>2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50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</row>
    <row r="170" spans="1:17" ht="30" x14ac:dyDescent="0.25">
      <c r="A170" s="30"/>
      <c r="B170" s="30" t="s">
        <v>134</v>
      </c>
      <c r="C170" s="3" t="s">
        <v>125</v>
      </c>
      <c r="D170" s="14">
        <v>64</v>
      </c>
      <c r="E170" s="14">
        <v>10</v>
      </c>
      <c r="F170" s="14">
        <v>22</v>
      </c>
      <c r="G170" s="14">
        <v>32</v>
      </c>
      <c r="H170" s="14">
        <v>20</v>
      </c>
      <c r="I170" s="14">
        <v>13</v>
      </c>
      <c r="J170" s="14">
        <v>190</v>
      </c>
      <c r="K170" s="14">
        <v>8</v>
      </c>
      <c r="L170" s="14">
        <v>7</v>
      </c>
      <c r="M170" s="14">
        <v>72</v>
      </c>
      <c r="N170" s="14">
        <v>13</v>
      </c>
      <c r="O170" s="14">
        <v>0</v>
      </c>
      <c r="P170" s="14">
        <v>96</v>
      </c>
      <c r="Q170" s="14">
        <v>4</v>
      </c>
    </row>
    <row r="171" spans="1:17" x14ac:dyDescent="0.25">
      <c r="A171" s="30"/>
      <c r="B171" s="30"/>
      <c r="C171" s="4" t="s">
        <v>126</v>
      </c>
    </row>
    <row r="172" spans="1:17" x14ac:dyDescent="0.25">
      <c r="A172" s="30"/>
      <c r="B172" s="30"/>
      <c r="C172" s="4" t="s">
        <v>127</v>
      </c>
      <c r="D172" s="14">
        <v>18</v>
      </c>
      <c r="E172" s="14">
        <v>4</v>
      </c>
      <c r="F172" s="14">
        <v>12</v>
      </c>
      <c r="G172" s="14">
        <v>5</v>
      </c>
      <c r="H172" s="14">
        <v>1</v>
      </c>
      <c r="I172" s="14">
        <v>11</v>
      </c>
      <c r="J172" s="14">
        <v>12</v>
      </c>
      <c r="K172" s="14">
        <v>0</v>
      </c>
      <c r="L172" s="14">
        <v>2</v>
      </c>
      <c r="M172" s="14">
        <v>5</v>
      </c>
      <c r="N172" s="14">
        <v>1</v>
      </c>
      <c r="O172" s="14">
        <v>0</v>
      </c>
      <c r="P172" s="14">
        <v>11</v>
      </c>
      <c r="Q172" s="14">
        <v>0</v>
      </c>
    </row>
    <row r="173" spans="1:17" x14ac:dyDescent="0.25">
      <c r="A173" s="30"/>
      <c r="B173" s="30"/>
      <c r="C173" s="4" t="s">
        <v>128</v>
      </c>
      <c r="D173" s="14">
        <v>3</v>
      </c>
      <c r="E173" s="14">
        <v>0</v>
      </c>
      <c r="F173" s="14">
        <v>1</v>
      </c>
      <c r="G173" s="14">
        <v>0</v>
      </c>
      <c r="H173" s="14">
        <v>0</v>
      </c>
      <c r="I173" s="14">
        <v>0</v>
      </c>
      <c r="J173" s="14">
        <v>13</v>
      </c>
      <c r="K173" s="14">
        <v>3</v>
      </c>
      <c r="L173" s="14">
        <v>0</v>
      </c>
      <c r="M173" s="14">
        <v>6</v>
      </c>
      <c r="N173" s="14">
        <v>8</v>
      </c>
      <c r="O173" s="14">
        <v>0</v>
      </c>
      <c r="P173" s="14">
        <v>0</v>
      </c>
      <c r="Q173" s="14">
        <v>0</v>
      </c>
    </row>
    <row r="174" spans="1:17" x14ac:dyDescent="0.25">
      <c r="A174" s="30"/>
      <c r="B174" s="30"/>
      <c r="C174" s="4" t="s">
        <v>35</v>
      </c>
      <c r="D174" s="14">
        <v>0</v>
      </c>
      <c r="E174" s="14">
        <v>2</v>
      </c>
      <c r="F174" s="14">
        <v>0</v>
      </c>
      <c r="G174" s="14">
        <v>9</v>
      </c>
      <c r="H174" s="14">
        <v>2</v>
      </c>
      <c r="I174" s="14">
        <v>1</v>
      </c>
      <c r="J174" s="14">
        <v>5</v>
      </c>
      <c r="K174" s="14">
        <v>0</v>
      </c>
      <c r="L174" s="14">
        <v>1</v>
      </c>
      <c r="M174" s="14">
        <v>7</v>
      </c>
      <c r="N174" s="14">
        <v>2</v>
      </c>
      <c r="O174" s="14">
        <v>10</v>
      </c>
      <c r="P174" s="14">
        <v>10</v>
      </c>
      <c r="Q174" s="14">
        <v>3</v>
      </c>
    </row>
    <row r="175" spans="1:17" x14ac:dyDescent="0.25">
      <c r="A175" s="30"/>
      <c r="B175" s="30"/>
      <c r="C175" s="4" t="s">
        <v>129</v>
      </c>
      <c r="D175" s="14">
        <v>12</v>
      </c>
      <c r="E175" s="14">
        <v>0</v>
      </c>
      <c r="F175" s="14">
        <v>0</v>
      </c>
      <c r="G175" s="14">
        <v>1</v>
      </c>
      <c r="H175" s="14">
        <v>15</v>
      </c>
      <c r="I175" s="14">
        <v>0</v>
      </c>
      <c r="J175" s="14">
        <v>10</v>
      </c>
      <c r="K175" s="14">
        <v>0</v>
      </c>
      <c r="L175" s="14">
        <v>1</v>
      </c>
      <c r="M175" s="14">
        <v>12</v>
      </c>
      <c r="N175" s="14">
        <v>1</v>
      </c>
      <c r="O175" s="14">
        <v>0</v>
      </c>
      <c r="P175" s="14">
        <v>0</v>
      </c>
      <c r="Q175" s="14">
        <v>0</v>
      </c>
    </row>
    <row r="176" spans="1:17" x14ac:dyDescent="0.25">
      <c r="A176" s="30"/>
      <c r="B176" s="30"/>
      <c r="C176" s="4" t="s">
        <v>37</v>
      </c>
      <c r="D176" s="14">
        <v>5</v>
      </c>
      <c r="E176" s="14">
        <v>3</v>
      </c>
      <c r="F176" s="14">
        <v>2</v>
      </c>
      <c r="G176" s="14">
        <v>4</v>
      </c>
      <c r="H176" s="14">
        <v>0</v>
      </c>
      <c r="I176" s="14">
        <v>0</v>
      </c>
      <c r="J176" s="14">
        <v>5</v>
      </c>
      <c r="K176" s="14">
        <v>1</v>
      </c>
      <c r="L176" s="14">
        <v>1</v>
      </c>
      <c r="M176" s="14">
        <v>10</v>
      </c>
      <c r="N176" s="14">
        <v>0</v>
      </c>
      <c r="O176" s="14">
        <v>1</v>
      </c>
      <c r="P176" s="14">
        <v>2</v>
      </c>
      <c r="Q176" s="14">
        <v>0</v>
      </c>
    </row>
    <row r="177" spans="1:17" x14ac:dyDescent="0.25">
      <c r="A177" s="30"/>
      <c r="B177" s="30"/>
      <c r="C177" s="4" t="s">
        <v>38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</row>
    <row r="178" spans="1:17" x14ac:dyDescent="0.25">
      <c r="A178" s="30"/>
      <c r="B178" s="30"/>
      <c r="C178" s="4" t="s">
        <v>130</v>
      </c>
      <c r="D178" s="14">
        <v>0</v>
      </c>
      <c r="E178" s="14">
        <v>1</v>
      </c>
      <c r="F178" s="14">
        <v>0</v>
      </c>
      <c r="G178" s="14">
        <v>2</v>
      </c>
      <c r="H178" s="14">
        <v>2</v>
      </c>
      <c r="I178" s="14">
        <v>0</v>
      </c>
      <c r="J178" s="14">
        <v>0</v>
      </c>
      <c r="K178" s="14">
        <v>0</v>
      </c>
      <c r="L178" s="14">
        <v>1</v>
      </c>
      <c r="M178" s="14">
        <v>12</v>
      </c>
      <c r="N178" s="14">
        <v>0</v>
      </c>
      <c r="O178" s="14">
        <v>0</v>
      </c>
      <c r="P178" s="14">
        <v>4</v>
      </c>
      <c r="Q178" s="14">
        <v>1</v>
      </c>
    </row>
    <row r="179" spans="1:17" x14ac:dyDescent="0.25">
      <c r="A179" s="30"/>
      <c r="B179" s="30"/>
      <c r="C179" s="4" t="s">
        <v>131</v>
      </c>
      <c r="D179" s="14">
        <v>26</v>
      </c>
      <c r="E179" s="14">
        <v>0</v>
      </c>
      <c r="F179" s="14">
        <v>7</v>
      </c>
      <c r="G179" s="14">
        <v>11</v>
      </c>
      <c r="H179" s="14">
        <v>0</v>
      </c>
      <c r="I179" s="14">
        <v>1</v>
      </c>
      <c r="J179" s="14">
        <v>145</v>
      </c>
      <c r="K179" s="14">
        <v>4</v>
      </c>
      <c r="L179" s="14">
        <v>1</v>
      </c>
      <c r="M179" s="14">
        <v>20</v>
      </c>
      <c r="N179" s="14">
        <v>1</v>
      </c>
      <c r="O179" s="14">
        <v>0</v>
      </c>
      <c r="P179" s="14">
        <v>69</v>
      </c>
      <c r="Q179" s="14">
        <v>0</v>
      </c>
    </row>
    <row r="180" spans="1:17" ht="30" x14ac:dyDescent="0.25">
      <c r="A180" s="30" t="s">
        <v>135</v>
      </c>
      <c r="B180" s="30" t="s">
        <v>124</v>
      </c>
      <c r="C180" s="3" t="s">
        <v>125</v>
      </c>
      <c r="D180" s="14">
        <v>464</v>
      </c>
      <c r="E180" s="14">
        <v>12</v>
      </c>
      <c r="F180" s="14">
        <v>75</v>
      </c>
      <c r="G180" s="14">
        <v>48</v>
      </c>
      <c r="H180" s="14">
        <v>34</v>
      </c>
      <c r="I180" s="14">
        <v>12</v>
      </c>
      <c r="J180" s="14">
        <v>294</v>
      </c>
      <c r="K180" s="14">
        <v>14</v>
      </c>
      <c r="L180" s="14">
        <v>6</v>
      </c>
      <c r="M180" s="14">
        <v>81</v>
      </c>
      <c r="N180" s="14">
        <v>32</v>
      </c>
      <c r="O180" s="14">
        <v>6</v>
      </c>
      <c r="P180" s="14">
        <v>271</v>
      </c>
      <c r="Q180" s="14">
        <v>12</v>
      </c>
    </row>
    <row r="181" spans="1:17" x14ac:dyDescent="0.25">
      <c r="A181" s="30"/>
      <c r="B181" s="30"/>
      <c r="C181" s="4" t="s">
        <v>126</v>
      </c>
    </row>
    <row r="182" spans="1:17" x14ac:dyDescent="0.25">
      <c r="A182" s="30"/>
      <c r="B182" s="30"/>
      <c r="C182" s="4" t="s">
        <v>127</v>
      </c>
      <c r="D182" s="14">
        <v>36</v>
      </c>
      <c r="E182" s="14">
        <v>3</v>
      </c>
      <c r="F182" s="14">
        <v>35</v>
      </c>
      <c r="G182" s="14">
        <v>21</v>
      </c>
      <c r="H182" s="14">
        <v>4</v>
      </c>
      <c r="I182" s="14">
        <v>10</v>
      </c>
      <c r="J182" s="14">
        <v>34</v>
      </c>
      <c r="K182" s="14">
        <v>2</v>
      </c>
      <c r="L182" s="14">
        <v>1</v>
      </c>
      <c r="M182" s="14">
        <v>7</v>
      </c>
      <c r="N182" s="14">
        <v>5</v>
      </c>
      <c r="O182" s="14">
        <v>6</v>
      </c>
      <c r="P182" s="14">
        <v>26</v>
      </c>
      <c r="Q182" s="14">
        <v>0</v>
      </c>
    </row>
    <row r="183" spans="1:17" x14ac:dyDescent="0.25">
      <c r="A183" s="30"/>
      <c r="B183" s="30"/>
      <c r="C183" s="4" t="s">
        <v>128</v>
      </c>
      <c r="D183" s="14">
        <v>3</v>
      </c>
      <c r="E183" s="14">
        <v>0</v>
      </c>
      <c r="F183" s="14">
        <v>5</v>
      </c>
      <c r="G183" s="14" t="s">
        <v>186</v>
      </c>
      <c r="H183" s="14">
        <v>3</v>
      </c>
      <c r="I183" s="14">
        <v>0</v>
      </c>
      <c r="J183" s="14">
        <v>25</v>
      </c>
      <c r="K183" s="14">
        <v>4</v>
      </c>
      <c r="L183" s="14">
        <v>0</v>
      </c>
      <c r="M183" s="14">
        <v>6</v>
      </c>
      <c r="N183" s="14">
        <v>16</v>
      </c>
      <c r="O183" s="14">
        <v>0</v>
      </c>
      <c r="P183" s="14">
        <v>4</v>
      </c>
      <c r="Q183" s="14">
        <v>0</v>
      </c>
    </row>
    <row r="184" spans="1:17" x14ac:dyDescent="0.25">
      <c r="A184" s="30"/>
      <c r="B184" s="30"/>
      <c r="C184" s="4" t="s">
        <v>35</v>
      </c>
      <c r="D184" s="14">
        <v>0</v>
      </c>
      <c r="E184" s="14">
        <v>3</v>
      </c>
      <c r="F184" s="14">
        <v>0</v>
      </c>
      <c r="G184" s="14">
        <v>9</v>
      </c>
      <c r="H184" s="14">
        <v>6</v>
      </c>
      <c r="I184" s="14">
        <v>1</v>
      </c>
      <c r="J184" s="14">
        <v>4</v>
      </c>
      <c r="K184" s="14">
        <v>3</v>
      </c>
      <c r="L184" s="14">
        <v>1</v>
      </c>
      <c r="M184" s="14">
        <v>8</v>
      </c>
      <c r="N184" s="14">
        <v>7</v>
      </c>
      <c r="O184" s="14">
        <v>5</v>
      </c>
      <c r="P184" s="14">
        <v>12</v>
      </c>
      <c r="Q184" s="14">
        <v>2</v>
      </c>
    </row>
    <row r="185" spans="1:17" x14ac:dyDescent="0.25">
      <c r="A185" s="30"/>
      <c r="B185" s="30"/>
      <c r="C185" s="4" t="s">
        <v>129</v>
      </c>
      <c r="D185" s="14">
        <v>85</v>
      </c>
      <c r="E185" s="14">
        <v>0</v>
      </c>
      <c r="F185" s="14">
        <v>2</v>
      </c>
      <c r="G185" s="14">
        <v>1</v>
      </c>
      <c r="H185" s="14">
        <v>18</v>
      </c>
      <c r="I185" s="14">
        <v>0</v>
      </c>
      <c r="J185" s="14">
        <v>17</v>
      </c>
      <c r="K185" s="14">
        <v>1</v>
      </c>
      <c r="L185" s="14">
        <v>1</v>
      </c>
      <c r="M185" s="14">
        <v>11</v>
      </c>
      <c r="N185" s="14">
        <v>1</v>
      </c>
      <c r="O185" s="14">
        <v>0</v>
      </c>
      <c r="P185" s="14">
        <v>14</v>
      </c>
      <c r="Q185" s="14">
        <v>0</v>
      </c>
    </row>
    <row r="186" spans="1:17" x14ac:dyDescent="0.25">
      <c r="A186" s="30"/>
      <c r="B186" s="30"/>
      <c r="C186" s="4" t="s">
        <v>37</v>
      </c>
      <c r="D186" s="14">
        <v>6</v>
      </c>
      <c r="E186" s="14">
        <v>4</v>
      </c>
      <c r="F186" s="14">
        <v>3</v>
      </c>
      <c r="G186" s="14">
        <v>4</v>
      </c>
      <c r="H186" s="14">
        <v>0</v>
      </c>
      <c r="I186" s="14">
        <v>1</v>
      </c>
      <c r="J186" s="14">
        <v>27</v>
      </c>
      <c r="K186" s="14">
        <v>1</v>
      </c>
      <c r="L186" s="14">
        <v>1</v>
      </c>
      <c r="M186" s="14">
        <v>14</v>
      </c>
      <c r="N186" s="14">
        <v>0</v>
      </c>
      <c r="O186" s="14">
        <v>0</v>
      </c>
      <c r="P186" s="14">
        <v>25</v>
      </c>
      <c r="Q186" s="14">
        <v>1</v>
      </c>
    </row>
    <row r="187" spans="1:17" x14ac:dyDescent="0.25">
      <c r="A187" s="30"/>
      <c r="B187" s="30"/>
      <c r="C187" s="4" t="s">
        <v>38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</row>
    <row r="188" spans="1:17" x14ac:dyDescent="0.25">
      <c r="A188" s="30"/>
      <c r="B188" s="30"/>
      <c r="C188" s="4" t="s">
        <v>130</v>
      </c>
      <c r="D188" s="14">
        <v>0</v>
      </c>
      <c r="E188" s="14">
        <v>2</v>
      </c>
      <c r="F188" s="14">
        <v>1</v>
      </c>
      <c r="G188" s="14">
        <v>2</v>
      </c>
      <c r="H188" s="14">
        <v>3</v>
      </c>
      <c r="I188" s="14">
        <v>0</v>
      </c>
      <c r="J188" s="14">
        <v>0</v>
      </c>
      <c r="K188" s="14">
        <v>0</v>
      </c>
      <c r="L188" s="14">
        <v>1</v>
      </c>
      <c r="M188" s="14">
        <v>15</v>
      </c>
      <c r="N188" s="14">
        <v>1</v>
      </c>
      <c r="O188" s="14">
        <v>0</v>
      </c>
      <c r="P188" s="14">
        <v>36</v>
      </c>
      <c r="Q188" s="14">
        <v>0</v>
      </c>
    </row>
    <row r="189" spans="1:17" x14ac:dyDescent="0.25">
      <c r="A189" s="30"/>
      <c r="B189" s="30"/>
      <c r="C189" s="4" t="s">
        <v>131</v>
      </c>
      <c r="D189" s="14">
        <v>270</v>
      </c>
      <c r="E189" s="14">
        <v>0</v>
      </c>
      <c r="F189" s="14">
        <v>29</v>
      </c>
      <c r="G189" s="14">
        <v>11</v>
      </c>
      <c r="H189" s="14">
        <v>0</v>
      </c>
      <c r="I189" s="14">
        <v>0</v>
      </c>
      <c r="J189" s="14">
        <v>187</v>
      </c>
      <c r="K189" s="14">
        <v>3</v>
      </c>
      <c r="L189" s="14">
        <v>1</v>
      </c>
      <c r="M189" s="14">
        <v>20</v>
      </c>
      <c r="N189" s="14">
        <v>2</v>
      </c>
      <c r="O189" s="14">
        <v>0</v>
      </c>
      <c r="P189" s="14">
        <v>154</v>
      </c>
      <c r="Q189" s="14">
        <v>9</v>
      </c>
    </row>
    <row r="190" spans="1:17" ht="30" x14ac:dyDescent="0.25">
      <c r="A190" s="30"/>
      <c r="B190" s="30" t="s">
        <v>132</v>
      </c>
      <c r="C190" s="3" t="s">
        <v>125</v>
      </c>
      <c r="D190" s="14">
        <v>566</v>
      </c>
      <c r="E190" s="14">
        <v>31</v>
      </c>
      <c r="F190" s="14">
        <v>51</v>
      </c>
      <c r="G190" s="14">
        <v>48</v>
      </c>
      <c r="H190" s="14">
        <v>34</v>
      </c>
      <c r="I190" s="14">
        <v>12</v>
      </c>
      <c r="J190" s="14">
        <v>294</v>
      </c>
      <c r="K190" s="14">
        <v>14</v>
      </c>
      <c r="L190" s="14">
        <v>8</v>
      </c>
      <c r="M190" s="14">
        <v>112</v>
      </c>
      <c r="N190" s="14">
        <v>45</v>
      </c>
      <c r="O190" s="14">
        <v>6</v>
      </c>
      <c r="P190" s="14">
        <v>97</v>
      </c>
      <c r="Q190" s="14">
        <v>4</v>
      </c>
    </row>
    <row r="191" spans="1:17" x14ac:dyDescent="0.25">
      <c r="A191" s="30"/>
      <c r="B191" s="30"/>
      <c r="C191" s="4" t="s">
        <v>126</v>
      </c>
    </row>
    <row r="192" spans="1:17" x14ac:dyDescent="0.25">
      <c r="A192" s="30"/>
      <c r="B192" s="30"/>
      <c r="C192" s="4" t="s">
        <v>127</v>
      </c>
      <c r="D192" s="14">
        <v>36</v>
      </c>
      <c r="E192" s="14">
        <v>6</v>
      </c>
      <c r="F192" s="14">
        <v>16</v>
      </c>
      <c r="G192" s="14">
        <v>21</v>
      </c>
      <c r="H192" s="14">
        <v>4</v>
      </c>
      <c r="I192" s="14">
        <v>10</v>
      </c>
      <c r="J192" s="14">
        <v>34</v>
      </c>
      <c r="K192" s="14">
        <v>2</v>
      </c>
      <c r="L192" s="14">
        <v>2</v>
      </c>
      <c r="M192" s="14">
        <v>9</v>
      </c>
      <c r="N192" s="14">
        <v>2</v>
      </c>
      <c r="O192" s="14">
        <v>6</v>
      </c>
      <c r="P192" s="14">
        <v>14</v>
      </c>
      <c r="Q192" s="14">
        <v>0</v>
      </c>
    </row>
    <row r="193" spans="1:17" x14ac:dyDescent="0.25">
      <c r="A193" s="30"/>
      <c r="B193" s="30"/>
      <c r="C193" s="4" t="s">
        <v>128</v>
      </c>
      <c r="D193" s="14">
        <v>3</v>
      </c>
      <c r="E193" s="14">
        <v>0</v>
      </c>
      <c r="F193" s="14">
        <v>3</v>
      </c>
      <c r="G193" s="14">
        <v>0</v>
      </c>
      <c r="H193" s="14">
        <v>3</v>
      </c>
      <c r="I193" s="14">
        <v>0</v>
      </c>
      <c r="J193" s="14">
        <v>25</v>
      </c>
      <c r="K193" s="14">
        <v>4</v>
      </c>
      <c r="L193" s="14">
        <v>0</v>
      </c>
      <c r="M193" s="14">
        <v>8</v>
      </c>
      <c r="N193" s="14">
        <v>27</v>
      </c>
      <c r="O193" s="14">
        <v>0</v>
      </c>
      <c r="P193" s="14">
        <v>4</v>
      </c>
      <c r="Q193" s="14">
        <v>0</v>
      </c>
    </row>
    <row r="194" spans="1:17" x14ac:dyDescent="0.25">
      <c r="A194" s="30"/>
      <c r="B194" s="30"/>
      <c r="C194" s="4" t="s">
        <v>35</v>
      </c>
      <c r="D194" s="14">
        <v>0</v>
      </c>
      <c r="E194" s="14">
        <v>10</v>
      </c>
      <c r="F194" s="14">
        <v>0</v>
      </c>
      <c r="G194" s="14">
        <v>9</v>
      </c>
      <c r="H194" s="14">
        <v>6</v>
      </c>
      <c r="I194" s="14">
        <v>1</v>
      </c>
      <c r="J194" s="14">
        <v>4</v>
      </c>
      <c r="K194" s="14">
        <v>3</v>
      </c>
      <c r="L194" s="14">
        <v>2</v>
      </c>
      <c r="M194" s="14">
        <v>12</v>
      </c>
      <c r="N194" s="14">
        <v>10</v>
      </c>
      <c r="O194" s="14">
        <v>5</v>
      </c>
      <c r="P194" s="14">
        <v>10</v>
      </c>
      <c r="Q194" s="14">
        <v>2</v>
      </c>
    </row>
    <row r="195" spans="1:17" x14ac:dyDescent="0.25">
      <c r="A195" s="30"/>
      <c r="B195" s="30"/>
      <c r="C195" s="4" t="s">
        <v>129</v>
      </c>
      <c r="D195" s="14">
        <v>17</v>
      </c>
      <c r="E195" s="14">
        <v>0</v>
      </c>
      <c r="F195" s="14">
        <v>2</v>
      </c>
      <c r="G195" s="14">
        <v>1</v>
      </c>
      <c r="H195" s="14">
        <v>18</v>
      </c>
      <c r="I195" s="14">
        <v>0</v>
      </c>
      <c r="J195" s="14">
        <v>17</v>
      </c>
      <c r="K195" s="14">
        <v>1</v>
      </c>
      <c r="L195" s="14">
        <v>1</v>
      </c>
      <c r="M195" s="14">
        <v>15</v>
      </c>
      <c r="N195" s="14">
        <v>1</v>
      </c>
      <c r="O195" s="14">
        <v>0</v>
      </c>
      <c r="P195" s="14">
        <v>5</v>
      </c>
      <c r="Q195" s="14">
        <v>0</v>
      </c>
    </row>
    <row r="196" spans="1:17" x14ac:dyDescent="0.25">
      <c r="A196" s="30"/>
      <c r="B196" s="30"/>
      <c r="C196" s="4" t="s">
        <v>37</v>
      </c>
      <c r="D196" s="14">
        <v>6</v>
      </c>
      <c r="E196" s="14">
        <v>11</v>
      </c>
      <c r="F196" s="14">
        <v>0</v>
      </c>
      <c r="G196" s="14">
        <v>4</v>
      </c>
      <c r="H196" s="14">
        <v>0</v>
      </c>
      <c r="I196" s="14">
        <v>1</v>
      </c>
      <c r="J196" s="14">
        <v>27</v>
      </c>
      <c r="K196" s="14">
        <v>1</v>
      </c>
      <c r="L196" s="14">
        <v>1</v>
      </c>
      <c r="M196" s="14">
        <v>19</v>
      </c>
      <c r="N196" s="14">
        <v>0</v>
      </c>
      <c r="O196" s="14">
        <v>0</v>
      </c>
      <c r="P196" s="14">
        <v>5</v>
      </c>
      <c r="Q196" s="14">
        <v>1</v>
      </c>
    </row>
    <row r="197" spans="1:17" x14ac:dyDescent="0.25">
      <c r="A197" s="30"/>
      <c r="B197" s="30"/>
      <c r="C197" s="4" t="s">
        <v>38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</row>
    <row r="198" spans="1:17" x14ac:dyDescent="0.25">
      <c r="A198" s="30"/>
      <c r="B198" s="30"/>
      <c r="C198" s="4" t="s">
        <v>130</v>
      </c>
      <c r="D198" s="14">
        <v>0</v>
      </c>
      <c r="E198" s="14">
        <v>5</v>
      </c>
      <c r="F198" s="14">
        <v>1</v>
      </c>
      <c r="G198" s="14">
        <v>2</v>
      </c>
      <c r="H198" s="14">
        <v>3</v>
      </c>
      <c r="I198" s="14">
        <v>0</v>
      </c>
      <c r="J198" s="14">
        <v>0</v>
      </c>
      <c r="K198" s="14">
        <v>0</v>
      </c>
      <c r="L198" s="14">
        <v>1</v>
      </c>
      <c r="M198" s="14">
        <v>21</v>
      </c>
      <c r="N198" s="14">
        <v>1</v>
      </c>
      <c r="O198" s="14">
        <v>0</v>
      </c>
      <c r="P198" s="14">
        <v>11</v>
      </c>
      <c r="Q198" s="14">
        <v>0</v>
      </c>
    </row>
    <row r="199" spans="1:17" x14ac:dyDescent="0.25">
      <c r="A199" s="30"/>
      <c r="B199" s="30"/>
      <c r="C199" s="4" t="s">
        <v>131</v>
      </c>
      <c r="D199" s="14">
        <v>40</v>
      </c>
      <c r="E199" s="14">
        <v>0</v>
      </c>
      <c r="F199" s="14">
        <v>29</v>
      </c>
      <c r="G199" s="14">
        <v>11</v>
      </c>
      <c r="H199" s="14">
        <v>0</v>
      </c>
      <c r="I199" s="14">
        <v>0</v>
      </c>
      <c r="J199" s="14">
        <v>187</v>
      </c>
      <c r="K199" s="14">
        <v>3</v>
      </c>
      <c r="L199" s="14">
        <v>1</v>
      </c>
      <c r="M199" s="14">
        <v>28</v>
      </c>
      <c r="N199" s="14">
        <v>4</v>
      </c>
      <c r="O199" s="14">
        <v>0</v>
      </c>
      <c r="P199" s="14">
        <v>48</v>
      </c>
      <c r="Q199" s="14">
        <v>1</v>
      </c>
    </row>
    <row r="200" spans="1:17" ht="30" x14ac:dyDescent="0.25">
      <c r="A200" s="30"/>
      <c r="B200" s="30" t="s">
        <v>133</v>
      </c>
      <c r="C200" s="3" t="s">
        <v>125</v>
      </c>
      <c r="D200" s="14">
        <v>0</v>
      </c>
      <c r="E200" s="14">
        <v>0</v>
      </c>
      <c r="F200" s="14">
        <v>0</v>
      </c>
      <c r="G200" s="14">
        <v>6</v>
      </c>
      <c r="H200" s="14">
        <v>1</v>
      </c>
      <c r="I200" s="14">
        <v>0</v>
      </c>
      <c r="J200" s="14">
        <v>12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1</v>
      </c>
    </row>
    <row r="201" spans="1:17" x14ac:dyDescent="0.25">
      <c r="A201" s="30"/>
      <c r="B201" s="30"/>
      <c r="C201" s="4" t="s">
        <v>126</v>
      </c>
    </row>
    <row r="202" spans="1:17" x14ac:dyDescent="0.25">
      <c r="A202" s="30"/>
      <c r="B202" s="30"/>
      <c r="C202" s="4" t="s">
        <v>127</v>
      </c>
      <c r="D202" s="14">
        <v>0</v>
      </c>
      <c r="E202" s="14">
        <v>0</v>
      </c>
      <c r="F202" s="14">
        <v>0</v>
      </c>
      <c r="G202" s="14">
        <v>3</v>
      </c>
      <c r="H202" s="14">
        <v>1</v>
      </c>
      <c r="I202" s="14">
        <v>0</v>
      </c>
      <c r="J202" s="14">
        <v>8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</row>
    <row r="203" spans="1:17" x14ac:dyDescent="0.25">
      <c r="A203" s="30"/>
      <c r="B203" s="30"/>
      <c r="C203" s="4" t="s">
        <v>128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</row>
    <row r="204" spans="1:17" x14ac:dyDescent="0.25">
      <c r="A204" s="30"/>
      <c r="B204" s="30"/>
      <c r="C204" s="4" t="s">
        <v>35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</row>
    <row r="205" spans="1:17" x14ac:dyDescent="0.25">
      <c r="A205" s="30"/>
      <c r="B205" s="30"/>
      <c r="C205" s="4" t="s">
        <v>129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</row>
    <row r="206" spans="1:17" x14ac:dyDescent="0.25">
      <c r="A206" s="30"/>
      <c r="B206" s="30"/>
      <c r="C206" s="4" t="s">
        <v>37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4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1</v>
      </c>
    </row>
    <row r="207" spans="1:17" x14ac:dyDescent="0.25">
      <c r="A207" s="30"/>
      <c r="B207" s="30"/>
      <c r="C207" s="4" t="s">
        <v>38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</row>
    <row r="208" spans="1:17" x14ac:dyDescent="0.25">
      <c r="A208" s="30"/>
      <c r="B208" s="30"/>
      <c r="C208" s="4" t="s">
        <v>130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</row>
    <row r="209" spans="1:17" x14ac:dyDescent="0.25">
      <c r="A209" s="30"/>
      <c r="B209" s="30"/>
      <c r="C209" s="4" t="s">
        <v>131</v>
      </c>
      <c r="D209" s="14">
        <v>0</v>
      </c>
      <c r="E209" s="14">
        <v>0</v>
      </c>
      <c r="F209" s="14">
        <v>0</v>
      </c>
      <c r="G209" s="14">
        <v>3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</row>
    <row r="210" spans="1:17" ht="30" x14ac:dyDescent="0.25">
      <c r="A210" s="30"/>
      <c r="B210" s="30" t="s">
        <v>20</v>
      </c>
      <c r="C210" s="3" t="s">
        <v>125</v>
      </c>
      <c r="D210" s="14">
        <v>0</v>
      </c>
      <c r="E210" s="14">
        <v>11</v>
      </c>
      <c r="F210" s="14">
        <v>0</v>
      </c>
      <c r="G210" s="14">
        <v>20</v>
      </c>
      <c r="H210" s="14">
        <v>3</v>
      </c>
      <c r="I210" s="14">
        <v>0</v>
      </c>
      <c r="J210" s="14">
        <v>16</v>
      </c>
      <c r="K210" s="14">
        <v>0</v>
      </c>
      <c r="L210" s="14">
        <v>0</v>
      </c>
      <c r="M210" s="14">
        <v>5</v>
      </c>
      <c r="N210" s="14">
        <v>0</v>
      </c>
      <c r="O210" s="14">
        <v>6</v>
      </c>
      <c r="P210" s="14">
        <v>3</v>
      </c>
      <c r="Q210" s="14">
        <v>0</v>
      </c>
    </row>
    <row r="211" spans="1:17" x14ac:dyDescent="0.25">
      <c r="A211" s="30"/>
      <c r="B211" s="30"/>
      <c r="C211" s="4" t="s">
        <v>126</v>
      </c>
    </row>
    <row r="212" spans="1:17" x14ac:dyDescent="0.25">
      <c r="A212" s="30"/>
      <c r="B212" s="30"/>
      <c r="C212" s="4" t="s">
        <v>127</v>
      </c>
      <c r="D212" s="14">
        <v>0</v>
      </c>
      <c r="E212" s="14">
        <v>0</v>
      </c>
      <c r="F212" s="14">
        <v>0</v>
      </c>
      <c r="G212" s="14">
        <v>20</v>
      </c>
      <c r="H212" s="14">
        <v>0</v>
      </c>
      <c r="I212" s="14">
        <v>0</v>
      </c>
      <c r="J212" s="14">
        <v>6</v>
      </c>
      <c r="K212" s="14">
        <v>0</v>
      </c>
      <c r="L212" s="14">
        <v>0</v>
      </c>
      <c r="M212" s="14">
        <v>1</v>
      </c>
      <c r="N212" s="14">
        <v>0</v>
      </c>
      <c r="O212" s="14">
        <v>6</v>
      </c>
      <c r="P212" s="14">
        <v>0</v>
      </c>
      <c r="Q212" s="14">
        <v>0</v>
      </c>
    </row>
    <row r="213" spans="1:17" x14ac:dyDescent="0.25">
      <c r="A213" s="30"/>
      <c r="B213" s="30"/>
      <c r="C213" s="4" t="s">
        <v>128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</row>
    <row r="214" spans="1:17" x14ac:dyDescent="0.25">
      <c r="A214" s="30"/>
      <c r="B214" s="30"/>
      <c r="C214" s="4" t="s">
        <v>35</v>
      </c>
      <c r="D214" s="14">
        <v>0</v>
      </c>
      <c r="E214" s="14">
        <v>4</v>
      </c>
      <c r="F214" s="14">
        <v>0</v>
      </c>
      <c r="G214" s="14">
        <v>0</v>
      </c>
      <c r="H214" s="14">
        <v>1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1</v>
      </c>
      <c r="Q214" s="14">
        <v>0</v>
      </c>
    </row>
    <row r="215" spans="1:17" x14ac:dyDescent="0.25">
      <c r="A215" s="30"/>
      <c r="B215" s="30"/>
      <c r="C215" s="4" t="s">
        <v>129</v>
      </c>
      <c r="D215" s="14">
        <v>0</v>
      </c>
      <c r="E215" s="14">
        <v>0</v>
      </c>
      <c r="F215" s="14">
        <v>0</v>
      </c>
      <c r="G215" s="14">
        <v>0</v>
      </c>
      <c r="H215" s="14">
        <v>2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2</v>
      </c>
      <c r="Q215" s="14">
        <v>0</v>
      </c>
    </row>
    <row r="216" spans="1:17" x14ac:dyDescent="0.25">
      <c r="A216" s="30"/>
      <c r="B216" s="30"/>
      <c r="C216" s="4" t="s">
        <v>37</v>
      </c>
      <c r="D216" s="14">
        <v>0</v>
      </c>
      <c r="E216" s="14">
        <v>5</v>
      </c>
      <c r="F216" s="14">
        <v>0</v>
      </c>
      <c r="G216" s="14">
        <v>0</v>
      </c>
      <c r="H216" s="14">
        <v>0</v>
      </c>
      <c r="I216" s="14">
        <v>0</v>
      </c>
      <c r="J216" s="14">
        <v>10</v>
      </c>
      <c r="K216" s="14">
        <v>0</v>
      </c>
      <c r="L216" s="14">
        <v>0</v>
      </c>
      <c r="M216" s="14">
        <v>4</v>
      </c>
      <c r="N216" s="14">
        <v>0</v>
      </c>
      <c r="O216" s="14">
        <v>0</v>
      </c>
      <c r="P216" s="14">
        <v>0</v>
      </c>
      <c r="Q216" s="14">
        <v>0</v>
      </c>
    </row>
    <row r="217" spans="1:17" x14ac:dyDescent="0.25">
      <c r="A217" s="30"/>
      <c r="B217" s="30"/>
      <c r="C217" s="4" t="s">
        <v>38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</row>
    <row r="218" spans="1:17" x14ac:dyDescent="0.25">
      <c r="A218" s="30"/>
      <c r="B218" s="30"/>
      <c r="C218" s="4" t="s">
        <v>130</v>
      </c>
      <c r="D218" s="14">
        <v>0</v>
      </c>
      <c r="E218" s="14">
        <v>2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</row>
    <row r="219" spans="1:17" x14ac:dyDescent="0.25">
      <c r="A219" s="30"/>
      <c r="B219" s="30"/>
      <c r="C219" s="4" t="s">
        <v>131</v>
      </c>
      <c r="D219" s="14">
        <v>0</v>
      </c>
      <c r="E219" s="14">
        <v>0</v>
      </c>
      <c r="F219" s="14">
        <v>0</v>
      </c>
      <c r="G219" s="14" t="s">
        <v>186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</row>
    <row r="220" spans="1:17" ht="30" x14ac:dyDescent="0.25">
      <c r="A220" s="30"/>
      <c r="B220" s="30" t="s">
        <v>21</v>
      </c>
      <c r="C220" s="3" t="s">
        <v>125</v>
      </c>
      <c r="D220" s="14">
        <v>12</v>
      </c>
      <c r="E220" s="14">
        <v>10</v>
      </c>
      <c r="F220" s="14">
        <v>5</v>
      </c>
      <c r="G220" s="14">
        <v>0</v>
      </c>
      <c r="H220" s="14">
        <v>5</v>
      </c>
      <c r="I220" s="14">
        <v>1</v>
      </c>
      <c r="J220" s="14">
        <v>59</v>
      </c>
      <c r="K220" s="14">
        <v>1</v>
      </c>
      <c r="L220" s="14">
        <v>2</v>
      </c>
      <c r="M220" s="14">
        <v>5</v>
      </c>
      <c r="N220" s="14">
        <v>4</v>
      </c>
      <c r="O220" s="14">
        <v>0</v>
      </c>
      <c r="P220" s="14">
        <v>2</v>
      </c>
      <c r="Q220" s="14">
        <v>0</v>
      </c>
    </row>
    <row r="221" spans="1:17" x14ac:dyDescent="0.25">
      <c r="A221" s="30"/>
      <c r="B221" s="30"/>
      <c r="C221" s="4" t="s">
        <v>126</v>
      </c>
    </row>
    <row r="222" spans="1:17" x14ac:dyDescent="0.25">
      <c r="A222" s="30"/>
      <c r="B222" s="30"/>
      <c r="C222" s="4" t="s">
        <v>127</v>
      </c>
      <c r="D222" s="14">
        <v>2</v>
      </c>
      <c r="E222" s="14">
        <v>2</v>
      </c>
      <c r="F222" s="14">
        <v>1</v>
      </c>
      <c r="G222" s="14">
        <v>0</v>
      </c>
      <c r="H222" s="14">
        <v>1</v>
      </c>
      <c r="I222" s="14">
        <v>1</v>
      </c>
      <c r="J222" s="14">
        <v>5</v>
      </c>
      <c r="K222" s="14">
        <v>0</v>
      </c>
      <c r="L222" s="14">
        <v>1</v>
      </c>
      <c r="M222" s="14">
        <v>0</v>
      </c>
      <c r="N222" s="14">
        <v>1</v>
      </c>
      <c r="O222" s="14">
        <v>0</v>
      </c>
      <c r="P222" s="14">
        <v>1</v>
      </c>
      <c r="Q222" s="14">
        <v>0</v>
      </c>
    </row>
    <row r="223" spans="1:17" x14ac:dyDescent="0.25">
      <c r="A223" s="30"/>
      <c r="B223" s="30"/>
      <c r="C223" s="4" t="s">
        <v>128</v>
      </c>
      <c r="D223" s="14">
        <v>2</v>
      </c>
      <c r="E223" s="14">
        <v>0</v>
      </c>
      <c r="F223" s="14">
        <v>1</v>
      </c>
      <c r="G223" s="14">
        <v>0</v>
      </c>
      <c r="H223" s="14">
        <v>1</v>
      </c>
      <c r="I223" s="14">
        <v>0</v>
      </c>
      <c r="J223" s="14">
        <v>8</v>
      </c>
      <c r="K223" s="14">
        <v>0</v>
      </c>
      <c r="L223" s="14">
        <v>0</v>
      </c>
      <c r="M223" s="14">
        <v>3</v>
      </c>
      <c r="N223" s="14">
        <v>0</v>
      </c>
      <c r="O223" s="14">
        <v>0</v>
      </c>
      <c r="P223" s="14">
        <v>0</v>
      </c>
      <c r="Q223" s="14">
        <v>0</v>
      </c>
    </row>
    <row r="224" spans="1:17" x14ac:dyDescent="0.25">
      <c r="A224" s="30"/>
      <c r="B224" s="30"/>
      <c r="C224" s="4" t="s">
        <v>35</v>
      </c>
      <c r="D224" s="14">
        <v>0</v>
      </c>
      <c r="E224" s="14">
        <v>4</v>
      </c>
      <c r="F224" s="14">
        <v>0</v>
      </c>
      <c r="G224" s="14">
        <v>0</v>
      </c>
      <c r="H224" s="14">
        <v>2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1</v>
      </c>
      <c r="Q224" s="14">
        <v>0</v>
      </c>
    </row>
    <row r="225" spans="1:17" x14ac:dyDescent="0.25">
      <c r="A225" s="30"/>
      <c r="B225" s="30"/>
      <c r="C225" s="4" t="s">
        <v>129</v>
      </c>
      <c r="D225" s="14">
        <v>2</v>
      </c>
      <c r="E225" s="14">
        <v>0</v>
      </c>
      <c r="F225" s="14">
        <v>0</v>
      </c>
      <c r="G225" s="14">
        <v>0</v>
      </c>
      <c r="H225" s="14">
        <v>1</v>
      </c>
      <c r="I225" s="14">
        <v>0</v>
      </c>
      <c r="J225" s="14">
        <v>4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</row>
    <row r="226" spans="1:17" x14ac:dyDescent="0.25">
      <c r="A226" s="30"/>
      <c r="B226" s="30"/>
      <c r="C226" s="4" t="s">
        <v>37</v>
      </c>
      <c r="D226" s="14">
        <v>0</v>
      </c>
      <c r="E226" s="14">
        <v>3</v>
      </c>
      <c r="F226" s="14">
        <v>3</v>
      </c>
      <c r="G226" s="14">
        <v>0</v>
      </c>
      <c r="H226" s="14">
        <v>0</v>
      </c>
      <c r="I226" s="14">
        <v>0</v>
      </c>
      <c r="J226" s="14">
        <v>6</v>
      </c>
      <c r="K226" s="14">
        <v>1</v>
      </c>
      <c r="L226" s="14">
        <v>0</v>
      </c>
      <c r="M226" s="14">
        <v>1</v>
      </c>
      <c r="N226" s="14">
        <v>0</v>
      </c>
      <c r="O226" s="14">
        <v>0</v>
      </c>
      <c r="P226" s="14">
        <v>0</v>
      </c>
      <c r="Q226" s="14">
        <v>0</v>
      </c>
    </row>
    <row r="227" spans="1:17" x14ac:dyDescent="0.25">
      <c r="A227" s="30"/>
      <c r="B227" s="30"/>
      <c r="C227" s="4" t="s">
        <v>38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</row>
    <row r="228" spans="1:17" x14ac:dyDescent="0.25">
      <c r="A228" s="30"/>
      <c r="B228" s="30"/>
      <c r="C228" s="4" t="s">
        <v>130</v>
      </c>
      <c r="D228" s="14">
        <v>0</v>
      </c>
      <c r="E228" s="14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</v>
      </c>
      <c r="M228" s="14">
        <v>1</v>
      </c>
      <c r="N228" s="14">
        <v>0</v>
      </c>
      <c r="O228" s="14">
        <v>0</v>
      </c>
      <c r="P228" s="14">
        <v>0</v>
      </c>
      <c r="Q228" s="14">
        <v>0</v>
      </c>
    </row>
    <row r="229" spans="1:17" x14ac:dyDescent="0.25">
      <c r="A229" s="30"/>
      <c r="B229" s="30"/>
      <c r="C229" s="4" t="s">
        <v>131</v>
      </c>
      <c r="D229" s="14">
        <v>6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36</v>
      </c>
      <c r="K229" s="14">
        <v>0</v>
      </c>
      <c r="L229" s="14">
        <v>0</v>
      </c>
      <c r="M229" s="14">
        <v>0</v>
      </c>
      <c r="N229" s="14">
        <v>2</v>
      </c>
      <c r="O229" s="14">
        <v>0</v>
      </c>
      <c r="P229" s="14">
        <v>0</v>
      </c>
      <c r="Q229" s="14">
        <v>0</v>
      </c>
    </row>
    <row r="230" spans="1:17" ht="30" x14ac:dyDescent="0.25">
      <c r="A230" s="30"/>
      <c r="B230" s="30" t="s">
        <v>134</v>
      </c>
      <c r="C230" s="3" t="s">
        <v>125</v>
      </c>
      <c r="D230" s="14">
        <v>79</v>
      </c>
      <c r="E230" s="14">
        <v>11</v>
      </c>
      <c r="F230" s="14">
        <v>19</v>
      </c>
      <c r="G230" s="14">
        <v>13</v>
      </c>
      <c r="H230" s="14">
        <v>25</v>
      </c>
      <c r="I230" s="14">
        <v>11</v>
      </c>
      <c r="J230" s="14">
        <v>207</v>
      </c>
      <c r="K230" s="14">
        <v>5</v>
      </c>
      <c r="L230" s="14">
        <v>8</v>
      </c>
      <c r="M230" s="14">
        <v>71</v>
      </c>
      <c r="N230" s="14">
        <v>11</v>
      </c>
      <c r="O230" s="14">
        <v>0</v>
      </c>
      <c r="P230" s="14">
        <v>54</v>
      </c>
      <c r="Q230" s="14">
        <v>11</v>
      </c>
    </row>
    <row r="231" spans="1:17" x14ac:dyDescent="0.25">
      <c r="A231" s="30"/>
      <c r="B231" s="30"/>
      <c r="C231" s="4" t="s">
        <v>126</v>
      </c>
    </row>
    <row r="232" spans="1:17" x14ac:dyDescent="0.25">
      <c r="A232" s="30"/>
      <c r="B232" s="30"/>
      <c r="C232" s="4" t="s">
        <v>127</v>
      </c>
      <c r="D232" s="14">
        <v>19</v>
      </c>
      <c r="E232" s="14">
        <v>4</v>
      </c>
      <c r="F232" s="14">
        <v>18</v>
      </c>
      <c r="G232" s="14">
        <v>3</v>
      </c>
      <c r="H232" s="14">
        <v>2</v>
      </c>
      <c r="I232" s="14">
        <v>9</v>
      </c>
      <c r="J232" s="14">
        <v>15</v>
      </c>
      <c r="K232" s="14">
        <v>0</v>
      </c>
      <c r="L232" s="14">
        <v>2</v>
      </c>
      <c r="M232" s="14">
        <v>6</v>
      </c>
      <c r="N232" s="14">
        <v>1</v>
      </c>
      <c r="O232" s="14">
        <v>0</v>
      </c>
      <c r="P232" s="14">
        <v>5</v>
      </c>
      <c r="Q232" s="14">
        <v>0</v>
      </c>
    </row>
    <row r="233" spans="1:17" x14ac:dyDescent="0.25">
      <c r="A233" s="30"/>
      <c r="B233" s="30"/>
      <c r="C233" s="4" t="s">
        <v>128</v>
      </c>
      <c r="D233" s="14">
        <v>4</v>
      </c>
      <c r="E233" s="14">
        <v>0</v>
      </c>
      <c r="F233" s="14">
        <v>1</v>
      </c>
      <c r="G233" s="14">
        <v>0</v>
      </c>
      <c r="H233" s="14">
        <v>2</v>
      </c>
      <c r="I233" s="14">
        <v>0</v>
      </c>
      <c r="J233" s="14">
        <v>17</v>
      </c>
      <c r="K233" s="14">
        <v>2</v>
      </c>
      <c r="L233" s="14">
        <v>0</v>
      </c>
      <c r="M233" s="14">
        <v>3</v>
      </c>
      <c r="N233" s="14">
        <v>5</v>
      </c>
      <c r="O233" s="14">
        <v>0</v>
      </c>
      <c r="P233" s="14">
        <v>0</v>
      </c>
      <c r="Q233" s="14">
        <v>0</v>
      </c>
    </row>
    <row r="234" spans="1:17" x14ac:dyDescent="0.25">
      <c r="A234" s="30"/>
      <c r="B234" s="30"/>
      <c r="C234" s="4" t="s">
        <v>35</v>
      </c>
      <c r="D234" s="14">
        <v>0</v>
      </c>
      <c r="E234" s="14">
        <v>2</v>
      </c>
      <c r="F234" s="14">
        <v>0</v>
      </c>
      <c r="G234" s="14">
        <v>3</v>
      </c>
      <c r="H234" s="14">
        <v>3</v>
      </c>
      <c r="I234" s="14">
        <v>1</v>
      </c>
      <c r="J234" s="14">
        <v>4</v>
      </c>
      <c r="K234" s="14">
        <v>0</v>
      </c>
      <c r="L234" s="14">
        <v>2</v>
      </c>
      <c r="M234" s="14">
        <v>8</v>
      </c>
      <c r="N234" s="14">
        <v>3</v>
      </c>
      <c r="O234" s="14">
        <v>5</v>
      </c>
      <c r="P234" s="14">
        <v>3</v>
      </c>
      <c r="Q234" s="14">
        <v>2</v>
      </c>
    </row>
    <row r="235" spans="1:17" x14ac:dyDescent="0.25">
      <c r="A235" s="30"/>
      <c r="B235" s="30"/>
      <c r="C235" s="4" t="s">
        <v>129</v>
      </c>
      <c r="D235" s="14">
        <v>15</v>
      </c>
      <c r="E235" s="14">
        <v>0</v>
      </c>
      <c r="F235" s="14">
        <v>0</v>
      </c>
      <c r="G235" s="14">
        <v>1</v>
      </c>
      <c r="H235" s="14">
        <v>15</v>
      </c>
      <c r="I235" s="14">
        <v>0</v>
      </c>
      <c r="J235" s="14">
        <v>13</v>
      </c>
      <c r="K235" s="14">
        <v>0</v>
      </c>
      <c r="L235" s="14">
        <v>1</v>
      </c>
      <c r="M235" s="14">
        <v>11</v>
      </c>
      <c r="N235" s="14">
        <v>0</v>
      </c>
      <c r="O235" s="14">
        <v>0</v>
      </c>
      <c r="P235" s="14">
        <v>1</v>
      </c>
      <c r="Q235" s="14">
        <v>0</v>
      </c>
    </row>
    <row r="236" spans="1:17" x14ac:dyDescent="0.25">
      <c r="A236" s="30"/>
      <c r="B236" s="30"/>
      <c r="C236" s="4" t="s">
        <v>37</v>
      </c>
      <c r="D236" s="14">
        <v>7</v>
      </c>
      <c r="E236" s="14">
        <v>3</v>
      </c>
      <c r="F236" s="14">
        <v>0</v>
      </c>
      <c r="G236" s="14">
        <v>0</v>
      </c>
      <c r="H236" s="14">
        <v>0</v>
      </c>
      <c r="I236" s="14">
        <v>1</v>
      </c>
      <c r="J236" s="14">
        <v>7</v>
      </c>
      <c r="K236" s="14">
        <v>1</v>
      </c>
      <c r="L236" s="14">
        <v>1</v>
      </c>
      <c r="M236" s="14">
        <v>9</v>
      </c>
      <c r="N236" s="14">
        <v>0</v>
      </c>
      <c r="O236" s="14">
        <v>0</v>
      </c>
      <c r="P236" s="14">
        <v>1</v>
      </c>
      <c r="Q236" s="14">
        <v>0</v>
      </c>
    </row>
    <row r="237" spans="1:17" x14ac:dyDescent="0.25">
      <c r="A237" s="30"/>
      <c r="B237" s="30"/>
      <c r="C237" s="4" t="s">
        <v>38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</row>
    <row r="238" spans="1:17" x14ac:dyDescent="0.25">
      <c r="A238" s="30"/>
      <c r="B238" s="30"/>
      <c r="C238" s="4" t="s">
        <v>130</v>
      </c>
      <c r="D238" s="14">
        <v>0</v>
      </c>
      <c r="E238" s="14">
        <v>2</v>
      </c>
      <c r="F238" s="14">
        <v>0</v>
      </c>
      <c r="G238" s="14">
        <v>0</v>
      </c>
      <c r="H238" s="14">
        <v>3</v>
      </c>
      <c r="I238" s="14">
        <v>0</v>
      </c>
      <c r="J238" s="14">
        <v>0</v>
      </c>
      <c r="K238" s="14">
        <v>0</v>
      </c>
      <c r="L238" s="14">
        <v>1</v>
      </c>
      <c r="M238" s="14">
        <v>14</v>
      </c>
      <c r="N238" s="14">
        <v>0</v>
      </c>
      <c r="O238" s="14">
        <v>0</v>
      </c>
      <c r="P238" s="14">
        <v>3</v>
      </c>
      <c r="Q238" s="14">
        <v>0</v>
      </c>
    </row>
    <row r="239" spans="1:17" x14ac:dyDescent="0.25">
      <c r="A239" s="30"/>
      <c r="B239" s="30"/>
      <c r="C239" s="4" t="s">
        <v>131</v>
      </c>
      <c r="D239" s="14">
        <v>34</v>
      </c>
      <c r="E239" s="14">
        <v>0</v>
      </c>
      <c r="F239" s="14">
        <v>0</v>
      </c>
      <c r="G239" s="14">
        <v>6</v>
      </c>
      <c r="H239" s="14">
        <v>0</v>
      </c>
      <c r="I239" s="14">
        <v>0</v>
      </c>
      <c r="J239" s="14">
        <v>151</v>
      </c>
      <c r="K239" s="14">
        <v>2</v>
      </c>
      <c r="L239" s="14">
        <v>1</v>
      </c>
      <c r="M239" s="14">
        <v>20</v>
      </c>
      <c r="N239" s="14">
        <v>2</v>
      </c>
      <c r="O239" s="14">
        <v>0</v>
      </c>
      <c r="P239" s="14">
        <v>41</v>
      </c>
      <c r="Q239" s="14">
        <v>9</v>
      </c>
    </row>
    <row r="240" spans="1:17" ht="30" x14ac:dyDescent="0.25">
      <c r="A240" s="30" t="s">
        <v>136</v>
      </c>
      <c r="B240" s="30" t="s">
        <v>124</v>
      </c>
      <c r="C240" s="3" t="s">
        <v>125</v>
      </c>
      <c r="D240" s="14">
        <v>434</v>
      </c>
      <c r="E240" s="14">
        <v>14</v>
      </c>
      <c r="F240" s="14">
        <v>65</v>
      </c>
      <c r="G240" s="14">
        <v>39</v>
      </c>
      <c r="H240" s="14">
        <v>36</v>
      </c>
      <c r="I240" s="14">
        <v>10</v>
      </c>
      <c r="J240" s="14">
        <v>268</v>
      </c>
      <c r="K240" s="14">
        <v>15</v>
      </c>
      <c r="L240" s="14">
        <v>5</v>
      </c>
      <c r="M240" s="14">
        <v>84</v>
      </c>
      <c r="N240" s="14">
        <v>36</v>
      </c>
      <c r="O240" s="14">
        <v>8</v>
      </c>
      <c r="P240" s="14">
        <v>257</v>
      </c>
      <c r="Q240" s="14">
        <v>18</v>
      </c>
    </row>
    <row r="241" spans="1:17" x14ac:dyDescent="0.25">
      <c r="A241" s="30"/>
      <c r="B241" s="30"/>
      <c r="C241" s="4" t="s">
        <v>126</v>
      </c>
    </row>
    <row r="242" spans="1:17" x14ac:dyDescent="0.25">
      <c r="A242" s="30"/>
      <c r="B242" s="30"/>
      <c r="C242" s="4" t="s">
        <v>127</v>
      </c>
      <c r="D242" s="14">
        <v>34</v>
      </c>
      <c r="E242" s="14">
        <v>2</v>
      </c>
      <c r="F242" s="14">
        <v>27</v>
      </c>
      <c r="G242" s="14">
        <v>26</v>
      </c>
      <c r="H242" s="14">
        <v>2</v>
      </c>
      <c r="I242" s="14">
        <v>7</v>
      </c>
      <c r="J242" s="14">
        <v>30</v>
      </c>
      <c r="K242" s="14">
        <v>5</v>
      </c>
      <c r="L242" s="14">
        <v>1</v>
      </c>
      <c r="M242" s="14">
        <v>15</v>
      </c>
      <c r="N242" s="14">
        <v>1</v>
      </c>
      <c r="O242" s="14">
        <v>8</v>
      </c>
      <c r="P242" s="14">
        <v>30</v>
      </c>
      <c r="Q242" s="14">
        <v>3</v>
      </c>
    </row>
    <row r="243" spans="1:17" x14ac:dyDescent="0.25">
      <c r="A243" s="30"/>
      <c r="B243" s="30"/>
      <c r="C243" s="4" t="s">
        <v>128</v>
      </c>
      <c r="D243" s="14">
        <v>3</v>
      </c>
      <c r="E243" s="14">
        <v>0</v>
      </c>
      <c r="F243" s="14">
        <v>3</v>
      </c>
      <c r="G243" s="14">
        <v>0</v>
      </c>
      <c r="H243" s="14">
        <v>2</v>
      </c>
      <c r="I243" s="14">
        <v>0</v>
      </c>
      <c r="J243" s="14">
        <v>18</v>
      </c>
      <c r="K243" s="14">
        <v>3</v>
      </c>
      <c r="L243" s="14">
        <v>0</v>
      </c>
      <c r="M243" s="14">
        <v>6</v>
      </c>
      <c r="N243" s="14">
        <v>16</v>
      </c>
      <c r="O243" s="14">
        <v>0</v>
      </c>
      <c r="P243" s="14">
        <v>2</v>
      </c>
      <c r="Q243" s="14">
        <v>0</v>
      </c>
    </row>
    <row r="244" spans="1:17" x14ac:dyDescent="0.25">
      <c r="A244" s="30"/>
      <c r="B244" s="30"/>
      <c r="C244" s="4" t="s">
        <v>35</v>
      </c>
      <c r="D244" s="14">
        <v>0</v>
      </c>
      <c r="E244" s="14">
        <v>3</v>
      </c>
      <c r="F244" s="14">
        <v>0</v>
      </c>
      <c r="G244" s="14">
        <v>3</v>
      </c>
      <c r="H244" s="14">
        <v>2</v>
      </c>
      <c r="I244" s="14">
        <v>1</v>
      </c>
      <c r="J244" s="14">
        <v>6</v>
      </c>
      <c r="K244" s="14">
        <v>2</v>
      </c>
      <c r="L244" s="14">
        <v>1</v>
      </c>
      <c r="M244" s="14">
        <v>4</v>
      </c>
      <c r="N244" s="14">
        <v>11</v>
      </c>
      <c r="O244" s="14">
        <v>0</v>
      </c>
      <c r="P244" s="14">
        <v>10</v>
      </c>
      <c r="Q244" s="14">
        <v>6</v>
      </c>
    </row>
    <row r="245" spans="1:17" x14ac:dyDescent="0.25">
      <c r="A245" s="30"/>
      <c r="B245" s="30"/>
      <c r="C245" s="4" t="s">
        <v>129</v>
      </c>
      <c r="D245" s="14">
        <v>85</v>
      </c>
      <c r="E245" s="14">
        <v>0</v>
      </c>
      <c r="F245" s="14">
        <v>0</v>
      </c>
      <c r="G245" s="14">
        <v>1</v>
      </c>
      <c r="H245" s="14">
        <v>17</v>
      </c>
      <c r="I245" s="14">
        <v>0</v>
      </c>
      <c r="J245" s="14">
        <v>14</v>
      </c>
      <c r="K245" s="14">
        <v>0</v>
      </c>
      <c r="L245" s="14">
        <v>1</v>
      </c>
      <c r="M245" s="14">
        <v>12</v>
      </c>
      <c r="N245" s="14">
        <v>1</v>
      </c>
      <c r="O245" s="14">
        <v>0</v>
      </c>
      <c r="P245" s="14">
        <v>7</v>
      </c>
      <c r="Q245" s="14">
        <v>8</v>
      </c>
    </row>
    <row r="246" spans="1:17" x14ac:dyDescent="0.25">
      <c r="A246" s="30"/>
      <c r="B246" s="30"/>
      <c r="C246" s="4" t="s">
        <v>37</v>
      </c>
      <c r="D246" s="14">
        <v>6</v>
      </c>
      <c r="E246" s="14">
        <v>6</v>
      </c>
      <c r="F246" s="14">
        <v>2</v>
      </c>
      <c r="G246" s="14">
        <v>0</v>
      </c>
      <c r="H246" s="14">
        <v>6</v>
      </c>
      <c r="I246" s="14">
        <v>1</v>
      </c>
      <c r="J246" s="14">
        <v>26</v>
      </c>
      <c r="K246" s="14">
        <v>2</v>
      </c>
      <c r="L246" s="14">
        <v>1</v>
      </c>
      <c r="M246" s="14">
        <v>7</v>
      </c>
      <c r="N246" s="14">
        <v>2</v>
      </c>
      <c r="O246" s="14">
        <v>1</v>
      </c>
      <c r="P246" s="14">
        <v>18</v>
      </c>
      <c r="Q246" s="14">
        <v>1</v>
      </c>
    </row>
    <row r="247" spans="1:17" x14ac:dyDescent="0.25">
      <c r="A247" s="30"/>
      <c r="B247" s="30"/>
      <c r="C247" s="4" t="s">
        <v>38</v>
      </c>
      <c r="D247" s="14">
        <v>0</v>
      </c>
      <c r="E247" s="14">
        <v>0</v>
      </c>
      <c r="F247" s="14">
        <v>0</v>
      </c>
      <c r="G247" s="14">
        <v>0</v>
      </c>
      <c r="H247" s="14">
        <v>2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</row>
    <row r="248" spans="1:17" x14ac:dyDescent="0.25">
      <c r="A248" s="30"/>
      <c r="B248" s="30"/>
      <c r="C248" s="4" t="s">
        <v>130</v>
      </c>
      <c r="D248" s="14">
        <v>0</v>
      </c>
      <c r="E248" s="14">
        <v>3</v>
      </c>
      <c r="F248" s="14">
        <v>0</v>
      </c>
      <c r="G248" s="14">
        <v>0</v>
      </c>
      <c r="H248" s="14">
        <v>5</v>
      </c>
      <c r="I248" s="14">
        <v>0</v>
      </c>
      <c r="J248" s="14">
        <v>0</v>
      </c>
      <c r="K248" s="14">
        <v>0</v>
      </c>
      <c r="L248" s="14">
        <v>1</v>
      </c>
      <c r="M248" s="14">
        <v>10</v>
      </c>
      <c r="N248" s="14">
        <v>1</v>
      </c>
      <c r="O248" s="14">
        <v>0</v>
      </c>
      <c r="P248" s="14">
        <v>38</v>
      </c>
      <c r="Q248" s="14">
        <v>0</v>
      </c>
    </row>
    <row r="249" spans="1:17" x14ac:dyDescent="0.25">
      <c r="A249" s="30"/>
      <c r="B249" s="30"/>
      <c r="C249" s="4" t="s">
        <v>131</v>
      </c>
      <c r="D249" s="14">
        <v>306</v>
      </c>
      <c r="E249" s="14">
        <v>0</v>
      </c>
      <c r="F249" s="14">
        <v>33</v>
      </c>
      <c r="G249" s="14">
        <v>9</v>
      </c>
      <c r="H249" s="14">
        <v>0</v>
      </c>
      <c r="I249" s="14">
        <v>1</v>
      </c>
      <c r="J249" s="14">
        <v>174</v>
      </c>
      <c r="K249" s="14">
        <v>3</v>
      </c>
      <c r="L249" s="14">
        <v>0</v>
      </c>
      <c r="M249" s="14">
        <v>30</v>
      </c>
      <c r="N249" s="14">
        <v>4</v>
      </c>
      <c r="O249" s="14">
        <v>0</v>
      </c>
      <c r="P249" s="14">
        <v>152</v>
      </c>
      <c r="Q249" s="14">
        <v>0</v>
      </c>
    </row>
    <row r="250" spans="1:17" ht="30" x14ac:dyDescent="0.25">
      <c r="A250" s="30"/>
      <c r="B250" s="30" t="s">
        <v>132</v>
      </c>
      <c r="C250" s="3" t="s">
        <v>125</v>
      </c>
      <c r="D250" s="14">
        <v>171</v>
      </c>
      <c r="E250" s="14">
        <v>24</v>
      </c>
      <c r="F250" s="14">
        <v>50</v>
      </c>
      <c r="G250" s="14">
        <v>39</v>
      </c>
      <c r="H250" s="14">
        <v>36</v>
      </c>
      <c r="I250" s="14">
        <v>10</v>
      </c>
      <c r="J250" s="14">
        <v>268</v>
      </c>
      <c r="K250" s="14">
        <v>15</v>
      </c>
      <c r="L250" s="14">
        <v>6</v>
      </c>
      <c r="M250" s="14">
        <v>118</v>
      </c>
      <c r="N250" s="14">
        <v>52</v>
      </c>
      <c r="O250" s="14">
        <v>8</v>
      </c>
      <c r="P250" s="14">
        <v>96</v>
      </c>
      <c r="Q250" s="14">
        <v>14</v>
      </c>
    </row>
    <row r="251" spans="1:17" x14ac:dyDescent="0.25">
      <c r="A251" s="30"/>
      <c r="B251" s="30"/>
      <c r="C251" s="4" t="s">
        <v>126</v>
      </c>
    </row>
    <row r="252" spans="1:17" x14ac:dyDescent="0.25">
      <c r="A252" s="30"/>
      <c r="B252" s="30"/>
      <c r="C252" s="4" t="s">
        <v>127</v>
      </c>
      <c r="D252" s="14">
        <v>34</v>
      </c>
      <c r="E252" s="14">
        <v>3</v>
      </c>
      <c r="F252" s="14">
        <v>15</v>
      </c>
      <c r="G252" s="14">
        <v>26</v>
      </c>
      <c r="H252" s="14">
        <v>2</v>
      </c>
      <c r="I252" s="14">
        <v>7</v>
      </c>
      <c r="J252" s="14">
        <v>30</v>
      </c>
      <c r="K252" s="14">
        <v>5</v>
      </c>
      <c r="L252" s="14">
        <v>2</v>
      </c>
      <c r="M252" s="14">
        <v>15</v>
      </c>
      <c r="N252" s="14">
        <v>1</v>
      </c>
      <c r="O252" s="14">
        <v>8</v>
      </c>
      <c r="P252" s="14">
        <v>22</v>
      </c>
      <c r="Q252" s="14">
        <v>3</v>
      </c>
    </row>
    <row r="253" spans="1:17" x14ac:dyDescent="0.25">
      <c r="A253" s="30"/>
      <c r="B253" s="30"/>
      <c r="C253" s="4" t="s">
        <v>128</v>
      </c>
      <c r="D253" s="14">
        <v>3</v>
      </c>
      <c r="E253" s="14">
        <v>0</v>
      </c>
      <c r="F253" s="14">
        <v>2</v>
      </c>
      <c r="G253" s="14">
        <v>0</v>
      </c>
      <c r="H253" s="14">
        <v>2</v>
      </c>
      <c r="I253" s="14">
        <v>0</v>
      </c>
      <c r="J253" s="14">
        <v>18</v>
      </c>
      <c r="K253" s="14">
        <v>3</v>
      </c>
      <c r="L253" s="14">
        <v>0</v>
      </c>
      <c r="M253" s="14">
        <v>8</v>
      </c>
      <c r="N253" s="14">
        <v>23</v>
      </c>
      <c r="O253" s="14">
        <v>0</v>
      </c>
      <c r="P253" s="14">
        <v>2</v>
      </c>
      <c r="Q253" s="14">
        <v>0</v>
      </c>
    </row>
    <row r="254" spans="1:17" x14ac:dyDescent="0.25">
      <c r="A254" s="30"/>
      <c r="B254" s="30"/>
      <c r="C254" s="4" t="s">
        <v>35</v>
      </c>
      <c r="D254" s="14">
        <v>0</v>
      </c>
      <c r="E254" s="14">
        <v>6</v>
      </c>
      <c r="F254" s="14">
        <v>0</v>
      </c>
      <c r="G254" s="14">
        <v>3</v>
      </c>
      <c r="H254" s="14">
        <v>2</v>
      </c>
      <c r="I254" s="14">
        <v>1</v>
      </c>
      <c r="J254" s="14">
        <v>6</v>
      </c>
      <c r="K254" s="14">
        <v>2</v>
      </c>
      <c r="L254" s="14">
        <v>1</v>
      </c>
      <c r="M254" s="14">
        <v>7</v>
      </c>
      <c r="N254" s="14">
        <v>18</v>
      </c>
      <c r="O254" s="14">
        <v>0</v>
      </c>
      <c r="P254" s="14">
        <v>10</v>
      </c>
      <c r="Q254" s="14">
        <v>6</v>
      </c>
    </row>
    <row r="255" spans="1:17" x14ac:dyDescent="0.25">
      <c r="A255" s="30"/>
      <c r="B255" s="30"/>
      <c r="C255" s="4" t="s">
        <v>129</v>
      </c>
      <c r="D255" s="14">
        <v>19</v>
      </c>
      <c r="E255" s="14">
        <v>0</v>
      </c>
      <c r="F255" s="14">
        <v>0</v>
      </c>
      <c r="G255" s="14">
        <v>1</v>
      </c>
      <c r="H255" s="14">
        <v>17</v>
      </c>
      <c r="I255" s="14">
        <v>0</v>
      </c>
      <c r="J255" s="14">
        <v>14</v>
      </c>
      <c r="K255" s="14">
        <v>0</v>
      </c>
      <c r="L255" s="14">
        <v>1</v>
      </c>
      <c r="M255" s="14">
        <v>21</v>
      </c>
      <c r="N255" s="14">
        <v>1</v>
      </c>
      <c r="O255" s="14">
        <v>0</v>
      </c>
      <c r="P255" s="14">
        <v>4</v>
      </c>
      <c r="Q255" s="14">
        <v>4</v>
      </c>
    </row>
    <row r="256" spans="1:17" x14ac:dyDescent="0.25">
      <c r="A256" s="30"/>
      <c r="B256" s="30"/>
      <c r="C256" s="4" t="s">
        <v>37</v>
      </c>
      <c r="D256" s="14">
        <v>6</v>
      </c>
      <c r="E256" s="14">
        <v>11</v>
      </c>
      <c r="F256" s="14">
        <v>0</v>
      </c>
      <c r="G256" s="14">
        <v>0</v>
      </c>
      <c r="H256" s="14">
        <v>6</v>
      </c>
      <c r="I256" s="14">
        <v>1</v>
      </c>
      <c r="J256" s="14">
        <v>26</v>
      </c>
      <c r="K256" s="14">
        <v>2</v>
      </c>
      <c r="L256" s="14">
        <v>1</v>
      </c>
      <c r="M256" s="14">
        <v>15</v>
      </c>
      <c r="N256" s="14">
        <v>3</v>
      </c>
      <c r="O256" s="14">
        <v>1</v>
      </c>
      <c r="P256" s="14">
        <v>10</v>
      </c>
      <c r="Q256" s="14">
        <v>1</v>
      </c>
    </row>
    <row r="257" spans="1:17" x14ac:dyDescent="0.25">
      <c r="A257" s="30"/>
      <c r="B257" s="30"/>
      <c r="C257" s="4" t="s">
        <v>38</v>
      </c>
      <c r="D257" s="14">
        <v>0</v>
      </c>
      <c r="E257" s="14">
        <v>0</v>
      </c>
      <c r="F257" s="14">
        <v>0</v>
      </c>
      <c r="G257" s="14">
        <v>0</v>
      </c>
      <c r="H257" s="14">
        <v>2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</row>
    <row r="258" spans="1:17" x14ac:dyDescent="0.25">
      <c r="A258" s="30"/>
      <c r="B258" s="30"/>
      <c r="C258" s="4" t="s">
        <v>130</v>
      </c>
      <c r="D258" s="14">
        <v>0</v>
      </c>
      <c r="E258" s="14">
        <v>4</v>
      </c>
      <c r="F258" s="14">
        <v>0</v>
      </c>
      <c r="G258" s="14">
        <v>0</v>
      </c>
      <c r="H258" s="14">
        <v>5</v>
      </c>
      <c r="I258" s="14">
        <v>0</v>
      </c>
      <c r="J258" s="14">
        <v>0</v>
      </c>
      <c r="K258" s="14">
        <v>0</v>
      </c>
      <c r="L258" s="14">
        <v>1</v>
      </c>
      <c r="M258" s="14">
        <v>17</v>
      </c>
      <c r="N258" s="14">
        <v>2</v>
      </c>
      <c r="O258" s="14">
        <v>0</v>
      </c>
      <c r="P258" s="14">
        <v>11</v>
      </c>
      <c r="Q258" s="14">
        <v>0</v>
      </c>
    </row>
    <row r="259" spans="1:17" x14ac:dyDescent="0.25">
      <c r="A259" s="30"/>
      <c r="B259" s="30"/>
      <c r="C259" s="4" t="s">
        <v>131</v>
      </c>
      <c r="D259" s="14">
        <v>43</v>
      </c>
      <c r="E259" s="14">
        <v>0</v>
      </c>
      <c r="F259" s="14">
        <v>33</v>
      </c>
      <c r="G259" s="14">
        <v>9</v>
      </c>
      <c r="H259" s="14">
        <v>0</v>
      </c>
      <c r="I259" s="14">
        <v>1</v>
      </c>
      <c r="J259" s="14">
        <v>174</v>
      </c>
      <c r="K259" s="14">
        <v>3</v>
      </c>
      <c r="L259" s="14">
        <v>0</v>
      </c>
      <c r="M259" s="14">
        <v>35</v>
      </c>
      <c r="N259" s="14">
        <v>4</v>
      </c>
      <c r="O259" s="14">
        <v>0</v>
      </c>
      <c r="P259" s="14">
        <v>37</v>
      </c>
      <c r="Q259" s="14">
        <v>0</v>
      </c>
    </row>
    <row r="260" spans="1:17" ht="30" x14ac:dyDescent="0.25">
      <c r="A260" s="30"/>
      <c r="B260" s="30" t="s">
        <v>133</v>
      </c>
      <c r="C260" s="3" t="s">
        <v>125</v>
      </c>
      <c r="D260" s="14">
        <v>0</v>
      </c>
      <c r="E260" s="14">
        <v>0</v>
      </c>
      <c r="F260" s="14">
        <v>0</v>
      </c>
      <c r="G260" s="14">
        <v>13</v>
      </c>
      <c r="H260" s="14">
        <v>1</v>
      </c>
      <c r="I260" s="14">
        <v>0</v>
      </c>
      <c r="J260" s="14">
        <v>14</v>
      </c>
      <c r="K260" s="14">
        <v>0</v>
      </c>
      <c r="L260" s="14">
        <v>0</v>
      </c>
      <c r="M260" s="14">
        <v>6</v>
      </c>
      <c r="N260" s="14">
        <v>0</v>
      </c>
      <c r="O260" s="14">
        <v>0</v>
      </c>
      <c r="P260" s="14">
        <v>0</v>
      </c>
      <c r="Q260" s="14">
        <v>4</v>
      </c>
    </row>
    <row r="261" spans="1:17" x14ac:dyDescent="0.25">
      <c r="A261" s="30"/>
      <c r="B261" s="30"/>
      <c r="C261" s="4" t="s">
        <v>126</v>
      </c>
    </row>
    <row r="262" spans="1:17" x14ac:dyDescent="0.25">
      <c r="A262" s="30"/>
      <c r="B262" s="30"/>
      <c r="C262" s="4" t="s">
        <v>127</v>
      </c>
      <c r="D262" s="14">
        <v>0</v>
      </c>
      <c r="E262" s="14">
        <v>0</v>
      </c>
      <c r="F262" s="14">
        <v>0</v>
      </c>
      <c r="G262" s="14">
        <v>9</v>
      </c>
      <c r="H262" s="14">
        <v>1</v>
      </c>
      <c r="I262" s="14">
        <v>0</v>
      </c>
      <c r="J262" s="14">
        <v>9</v>
      </c>
      <c r="K262" s="14">
        <v>0</v>
      </c>
      <c r="L262" s="14">
        <v>0</v>
      </c>
      <c r="M262" s="14">
        <v>6</v>
      </c>
      <c r="N262" s="14">
        <v>0</v>
      </c>
      <c r="O262" s="14">
        <v>0</v>
      </c>
      <c r="P262" s="14">
        <v>0</v>
      </c>
      <c r="Q262" s="14">
        <v>3</v>
      </c>
    </row>
    <row r="263" spans="1:17" x14ac:dyDescent="0.25">
      <c r="A263" s="30"/>
      <c r="B263" s="30"/>
      <c r="C263" s="4" t="s">
        <v>128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</row>
    <row r="264" spans="1:17" x14ac:dyDescent="0.25">
      <c r="A264" s="30"/>
      <c r="B264" s="30"/>
      <c r="C264" s="4" t="s">
        <v>35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</row>
    <row r="265" spans="1:17" x14ac:dyDescent="0.25">
      <c r="A265" s="30"/>
      <c r="B265" s="30"/>
      <c r="C265" s="4" t="s">
        <v>129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1</v>
      </c>
    </row>
    <row r="266" spans="1:17" x14ac:dyDescent="0.25">
      <c r="A266" s="30"/>
      <c r="B266" s="30"/>
      <c r="C266" s="4" t="s">
        <v>37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5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</row>
    <row r="267" spans="1:17" x14ac:dyDescent="0.25">
      <c r="A267" s="30"/>
      <c r="B267" s="30"/>
      <c r="C267" s="4" t="s">
        <v>38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</row>
    <row r="268" spans="1:17" x14ac:dyDescent="0.25">
      <c r="A268" s="30"/>
      <c r="B268" s="30"/>
      <c r="C268" s="4" t="s">
        <v>130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</row>
    <row r="269" spans="1:17" x14ac:dyDescent="0.25">
      <c r="A269" s="30"/>
      <c r="B269" s="30"/>
      <c r="C269" s="4" t="s">
        <v>131</v>
      </c>
      <c r="D269" s="14">
        <v>0</v>
      </c>
      <c r="E269" s="14">
        <v>0</v>
      </c>
      <c r="F269" s="14">
        <v>0</v>
      </c>
      <c r="G269" s="14">
        <v>4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</row>
    <row r="270" spans="1:17" ht="30" x14ac:dyDescent="0.25">
      <c r="A270" s="30"/>
      <c r="B270" s="30" t="s">
        <v>20</v>
      </c>
      <c r="C270" s="3" t="s">
        <v>125</v>
      </c>
      <c r="D270" s="14">
        <v>0</v>
      </c>
      <c r="E270" s="14">
        <v>12</v>
      </c>
      <c r="F270" s="14">
        <v>1</v>
      </c>
      <c r="G270" s="14">
        <v>8</v>
      </c>
      <c r="H270" s="14">
        <v>3</v>
      </c>
      <c r="I270" s="14">
        <v>0</v>
      </c>
      <c r="J270" s="14">
        <v>13</v>
      </c>
      <c r="K270" s="14">
        <v>0</v>
      </c>
      <c r="L270" s="14">
        <v>0</v>
      </c>
      <c r="M270" s="14">
        <v>0</v>
      </c>
      <c r="N270" s="14">
        <v>0</v>
      </c>
      <c r="O270" s="14">
        <v>8</v>
      </c>
      <c r="P270" s="14">
        <v>1</v>
      </c>
      <c r="Q270" s="14">
        <v>0</v>
      </c>
    </row>
    <row r="271" spans="1:17" x14ac:dyDescent="0.25">
      <c r="A271" s="30"/>
      <c r="B271" s="30"/>
      <c r="C271" s="4" t="s">
        <v>126</v>
      </c>
    </row>
    <row r="272" spans="1:17" x14ac:dyDescent="0.25">
      <c r="A272" s="30"/>
      <c r="B272" s="30"/>
      <c r="C272" s="4" t="s">
        <v>127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5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</row>
    <row r="273" spans="1:17" x14ac:dyDescent="0.25">
      <c r="A273" s="30"/>
      <c r="B273" s="30"/>
      <c r="C273" s="4" t="s">
        <v>128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</row>
    <row r="274" spans="1:17" x14ac:dyDescent="0.25">
      <c r="A274" s="30"/>
      <c r="B274" s="30"/>
      <c r="C274" s="4" t="s">
        <v>35</v>
      </c>
      <c r="D274" s="14">
        <v>0</v>
      </c>
      <c r="E274" s="14">
        <v>4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</row>
    <row r="275" spans="1:17" x14ac:dyDescent="0.25">
      <c r="A275" s="30"/>
      <c r="B275" s="30"/>
      <c r="C275" s="4" t="s">
        <v>129</v>
      </c>
      <c r="D275" s="14">
        <v>0</v>
      </c>
      <c r="E275" s="14">
        <v>0</v>
      </c>
      <c r="F275" s="14">
        <v>0</v>
      </c>
      <c r="G275" s="14">
        <v>0</v>
      </c>
      <c r="H275" s="14">
        <v>1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1</v>
      </c>
      <c r="Q275" s="14">
        <v>0</v>
      </c>
    </row>
    <row r="276" spans="1:17" x14ac:dyDescent="0.25">
      <c r="A276" s="30"/>
      <c r="B276" s="30"/>
      <c r="C276" s="4" t="s">
        <v>37</v>
      </c>
      <c r="D276" s="14">
        <v>0</v>
      </c>
      <c r="E276" s="14">
        <v>6</v>
      </c>
      <c r="F276" s="14">
        <v>1</v>
      </c>
      <c r="G276" s="14">
        <v>0</v>
      </c>
      <c r="H276" s="14">
        <v>2</v>
      </c>
      <c r="I276" s="14">
        <v>0</v>
      </c>
      <c r="J276" s="14">
        <v>8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</row>
    <row r="277" spans="1:17" x14ac:dyDescent="0.25">
      <c r="A277" s="30"/>
      <c r="B277" s="30"/>
      <c r="C277" s="4" t="s">
        <v>38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</row>
    <row r="278" spans="1:17" x14ac:dyDescent="0.25">
      <c r="A278" s="30"/>
      <c r="B278" s="30"/>
      <c r="C278" s="4" t="s">
        <v>130</v>
      </c>
      <c r="D278" s="14">
        <v>0</v>
      </c>
      <c r="E278" s="14">
        <v>2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</row>
    <row r="279" spans="1:17" x14ac:dyDescent="0.25">
      <c r="A279" s="30"/>
      <c r="B279" s="30"/>
      <c r="C279" s="4" t="s">
        <v>131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</row>
    <row r="280" spans="1:17" ht="30" x14ac:dyDescent="0.25">
      <c r="A280" s="30"/>
      <c r="B280" s="30" t="s">
        <v>21</v>
      </c>
      <c r="C280" s="3" t="s">
        <v>125</v>
      </c>
      <c r="D280" s="14">
        <v>10</v>
      </c>
      <c r="E280" s="14">
        <v>6</v>
      </c>
      <c r="F280" s="14">
        <v>3</v>
      </c>
      <c r="G280" s="14">
        <v>0</v>
      </c>
      <c r="H280" s="14">
        <v>5</v>
      </c>
      <c r="I280" s="14">
        <v>1</v>
      </c>
      <c r="J280" s="14">
        <v>62</v>
      </c>
      <c r="K280" s="14">
        <v>0</v>
      </c>
      <c r="L280" s="14">
        <v>1</v>
      </c>
      <c r="M280" s="14">
        <v>2</v>
      </c>
      <c r="N280" s="14">
        <v>4</v>
      </c>
      <c r="O280" s="14">
        <v>0</v>
      </c>
      <c r="P280" s="14">
        <v>4</v>
      </c>
      <c r="Q280" s="14">
        <v>0</v>
      </c>
    </row>
    <row r="281" spans="1:17" x14ac:dyDescent="0.25">
      <c r="A281" s="30"/>
      <c r="B281" s="30"/>
      <c r="C281" s="4" t="s">
        <v>126</v>
      </c>
    </row>
    <row r="282" spans="1:17" x14ac:dyDescent="0.25">
      <c r="A282" s="30"/>
      <c r="B282" s="30"/>
      <c r="C282" s="4" t="s">
        <v>127</v>
      </c>
      <c r="D282" s="14">
        <v>0</v>
      </c>
      <c r="E282" s="14">
        <v>0</v>
      </c>
      <c r="F282" s="14">
        <v>1</v>
      </c>
      <c r="G282" s="14">
        <v>0</v>
      </c>
      <c r="H282" s="14">
        <v>0</v>
      </c>
      <c r="I282" s="14">
        <v>1</v>
      </c>
      <c r="J282" s="14">
        <v>6</v>
      </c>
      <c r="K282" s="14">
        <v>0</v>
      </c>
      <c r="L282" s="14">
        <v>0</v>
      </c>
      <c r="M282" s="14">
        <v>2</v>
      </c>
      <c r="N282" s="14">
        <v>0</v>
      </c>
      <c r="O282" s="14">
        <v>0</v>
      </c>
      <c r="P282" s="14">
        <v>1</v>
      </c>
      <c r="Q282" s="14">
        <v>0</v>
      </c>
    </row>
    <row r="283" spans="1:17" x14ac:dyDescent="0.25">
      <c r="A283" s="30"/>
      <c r="B283" s="30"/>
      <c r="C283" s="4" t="s">
        <v>128</v>
      </c>
      <c r="D283" s="14">
        <v>1</v>
      </c>
      <c r="E283" s="14">
        <v>0</v>
      </c>
      <c r="F283" s="14">
        <v>1</v>
      </c>
      <c r="G283" s="14">
        <v>0</v>
      </c>
      <c r="H283" s="14">
        <v>0</v>
      </c>
      <c r="I283" s="14">
        <v>0</v>
      </c>
      <c r="J283" s="14">
        <v>5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</row>
    <row r="284" spans="1:17" x14ac:dyDescent="0.25">
      <c r="A284" s="30"/>
      <c r="B284" s="30"/>
      <c r="C284" s="4" t="s">
        <v>35</v>
      </c>
      <c r="D284" s="14">
        <v>0</v>
      </c>
      <c r="E284" s="14">
        <v>2</v>
      </c>
      <c r="F284" s="14">
        <v>0</v>
      </c>
      <c r="G284" s="14">
        <v>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2</v>
      </c>
      <c r="O284" s="14">
        <v>0</v>
      </c>
      <c r="P284" s="14">
        <v>0</v>
      </c>
      <c r="Q284" s="14">
        <v>0</v>
      </c>
    </row>
    <row r="285" spans="1:17" x14ac:dyDescent="0.25">
      <c r="A285" s="30"/>
      <c r="B285" s="30"/>
      <c r="C285" s="4" t="s">
        <v>129</v>
      </c>
      <c r="D285" s="14">
        <v>2</v>
      </c>
      <c r="E285" s="14">
        <v>0</v>
      </c>
      <c r="F285" s="14">
        <v>0</v>
      </c>
      <c r="G285" s="14">
        <v>0</v>
      </c>
      <c r="H285" s="14">
        <v>1</v>
      </c>
      <c r="I285" s="14">
        <v>0</v>
      </c>
      <c r="J285" s="14">
        <v>2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1</v>
      </c>
      <c r="Q285" s="14">
        <v>0</v>
      </c>
    </row>
    <row r="286" spans="1:17" x14ac:dyDescent="0.25">
      <c r="A286" s="30"/>
      <c r="B286" s="30"/>
      <c r="C286" s="4" t="s">
        <v>37</v>
      </c>
      <c r="D286" s="14">
        <v>0</v>
      </c>
      <c r="E286" s="14">
        <v>3</v>
      </c>
      <c r="F286" s="14">
        <v>1</v>
      </c>
      <c r="G286" s="14">
        <v>0</v>
      </c>
      <c r="H286" s="14">
        <v>2</v>
      </c>
      <c r="I286" s="14">
        <v>0</v>
      </c>
      <c r="J286" s="14">
        <v>7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1</v>
      </c>
      <c r="Q286" s="14">
        <v>0</v>
      </c>
    </row>
    <row r="287" spans="1:17" x14ac:dyDescent="0.25">
      <c r="A287" s="30"/>
      <c r="B287" s="30"/>
      <c r="C287" s="4" t="s">
        <v>38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</row>
    <row r="288" spans="1:17" x14ac:dyDescent="0.25">
      <c r="A288" s="30"/>
      <c r="B288" s="30"/>
      <c r="C288" s="4" t="s">
        <v>130</v>
      </c>
      <c r="D288" s="14">
        <v>0</v>
      </c>
      <c r="E288" s="14">
        <v>1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</row>
    <row r="289" spans="1:17" x14ac:dyDescent="0.25">
      <c r="A289" s="30"/>
      <c r="B289" s="30"/>
      <c r="C289" s="4" t="s">
        <v>131</v>
      </c>
      <c r="D289" s="14">
        <v>7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42</v>
      </c>
      <c r="K289" s="14">
        <v>0</v>
      </c>
      <c r="L289" s="14">
        <v>0</v>
      </c>
      <c r="M289" s="14">
        <v>0</v>
      </c>
      <c r="N289" s="14">
        <v>2</v>
      </c>
      <c r="O289" s="14">
        <v>0</v>
      </c>
      <c r="P289" s="14">
        <v>1</v>
      </c>
      <c r="Q289" s="14">
        <v>0</v>
      </c>
    </row>
    <row r="290" spans="1:17" ht="30" x14ac:dyDescent="0.25">
      <c r="A290" s="30"/>
      <c r="B290" s="30" t="s">
        <v>134</v>
      </c>
      <c r="C290" s="3" t="s">
        <v>125</v>
      </c>
      <c r="D290" s="14">
        <v>79</v>
      </c>
      <c r="E290" s="14">
        <v>6</v>
      </c>
      <c r="F290" s="14">
        <v>11</v>
      </c>
      <c r="G290" s="14">
        <v>3</v>
      </c>
      <c r="H290" s="14">
        <v>27</v>
      </c>
      <c r="I290" s="14">
        <v>9</v>
      </c>
      <c r="J290" s="14">
        <v>179</v>
      </c>
      <c r="K290" s="14">
        <v>3</v>
      </c>
      <c r="L290" s="14">
        <v>5</v>
      </c>
      <c r="M290" s="14">
        <v>76</v>
      </c>
      <c r="N290" s="14">
        <v>15</v>
      </c>
      <c r="O290" s="14">
        <v>0</v>
      </c>
      <c r="P290" s="14">
        <v>98</v>
      </c>
      <c r="Q290" s="14">
        <v>14</v>
      </c>
    </row>
    <row r="291" spans="1:17" x14ac:dyDescent="0.25">
      <c r="A291" s="30"/>
      <c r="B291" s="30"/>
      <c r="C291" s="4" t="s">
        <v>126</v>
      </c>
    </row>
    <row r="292" spans="1:17" x14ac:dyDescent="0.25">
      <c r="A292" s="30"/>
      <c r="B292" s="30"/>
      <c r="C292" s="4" t="s">
        <v>127</v>
      </c>
      <c r="D292" s="14">
        <v>18</v>
      </c>
      <c r="E292" s="14">
        <v>3</v>
      </c>
      <c r="F292" s="14">
        <v>11</v>
      </c>
      <c r="G292" s="14">
        <v>4</v>
      </c>
      <c r="H292" s="14">
        <v>1</v>
      </c>
      <c r="I292" s="14">
        <v>6</v>
      </c>
      <c r="J292" s="14">
        <v>10</v>
      </c>
      <c r="K292" s="14">
        <v>0</v>
      </c>
      <c r="L292" s="14">
        <v>1</v>
      </c>
      <c r="M292" s="14">
        <v>7</v>
      </c>
      <c r="N292" s="14">
        <v>1</v>
      </c>
      <c r="O292" s="14">
        <v>0</v>
      </c>
      <c r="P292" s="14">
        <v>17</v>
      </c>
      <c r="Q292" s="14">
        <v>0</v>
      </c>
    </row>
    <row r="293" spans="1:17" x14ac:dyDescent="0.25">
      <c r="A293" s="30"/>
      <c r="B293" s="30"/>
      <c r="C293" s="4" t="s">
        <v>128</v>
      </c>
      <c r="D293" s="14">
        <v>2</v>
      </c>
      <c r="E293" s="14">
        <v>0</v>
      </c>
      <c r="F293" s="14">
        <v>0</v>
      </c>
      <c r="G293" s="14">
        <v>0</v>
      </c>
      <c r="H293" s="14">
        <v>2</v>
      </c>
      <c r="I293" s="14">
        <v>0</v>
      </c>
      <c r="J293" s="14">
        <v>13</v>
      </c>
      <c r="K293" s="14">
        <v>3</v>
      </c>
      <c r="L293" s="14">
        <v>0</v>
      </c>
      <c r="M293" s="14">
        <v>6</v>
      </c>
      <c r="N293" s="14">
        <v>7</v>
      </c>
      <c r="O293" s="14">
        <v>0</v>
      </c>
      <c r="P293" s="14">
        <v>0</v>
      </c>
      <c r="Q293" s="14">
        <v>0</v>
      </c>
    </row>
    <row r="294" spans="1:17" x14ac:dyDescent="0.25">
      <c r="A294" s="30"/>
      <c r="B294" s="30"/>
      <c r="C294" s="4" t="s">
        <v>35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1</v>
      </c>
      <c r="J294" s="14">
        <v>6</v>
      </c>
      <c r="K294" s="14">
        <v>0</v>
      </c>
      <c r="L294" s="14">
        <v>1</v>
      </c>
      <c r="M294" s="14">
        <v>4</v>
      </c>
      <c r="N294" s="14">
        <v>3</v>
      </c>
      <c r="O294" s="14">
        <v>0</v>
      </c>
      <c r="P294" s="14">
        <v>1</v>
      </c>
      <c r="Q294" s="14">
        <v>6</v>
      </c>
    </row>
    <row r="295" spans="1:17" x14ac:dyDescent="0.25">
      <c r="A295" s="30"/>
      <c r="B295" s="30"/>
      <c r="C295" s="4" t="s">
        <v>129</v>
      </c>
      <c r="D295" s="14">
        <v>17</v>
      </c>
      <c r="E295" s="14">
        <v>0</v>
      </c>
      <c r="F295" s="14">
        <v>0</v>
      </c>
      <c r="G295" s="14">
        <v>0</v>
      </c>
      <c r="H295" s="14">
        <v>15</v>
      </c>
      <c r="I295" s="14">
        <v>0</v>
      </c>
      <c r="J295" s="14">
        <v>12</v>
      </c>
      <c r="K295" s="14">
        <v>0</v>
      </c>
      <c r="L295" s="14">
        <v>1</v>
      </c>
      <c r="M295" s="14">
        <v>12</v>
      </c>
      <c r="N295" s="14">
        <v>0</v>
      </c>
      <c r="O295" s="14">
        <v>0</v>
      </c>
      <c r="P295" s="14">
        <v>4</v>
      </c>
      <c r="Q295" s="14">
        <v>7</v>
      </c>
    </row>
    <row r="296" spans="1:17" x14ac:dyDescent="0.25">
      <c r="A296" s="30"/>
      <c r="B296" s="30"/>
      <c r="C296" s="4" t="s">
        <v>37</v>
      </c>
      <c r="D296" s="14">
        <v>6</v>
      </c>
      <c r="E296" s="14">
        <v>2</v>
      </c>
      <c r="F296" s="14">
        <v>0</v>
      </c>
      <c r="G296" s="14">
        <v>1</v>
      </c>
      <c r="H296" s="14">
        <v>2</v>
      </c>
      <c r="I296" s="14">
        <v>1</v>
      </c>
      <c r="J296" s="14">
        <v>6</v>
      </c>
      <c r="K296" s="14">
        <v>0</v>
      </c>
      <c r="L296" s="14">
        <v>1</v>
      </c>
      <c r="M296" s="14">
        <v>7</v>
      </c>
      <c r="N296" s="14">
        <v>1</v>
      </c>
      <c r="O296" s="14">
        <v>1</v>
      </c>
      <c r="P296" s="14">
        <v>11</v>
      </c>
      <c r="Q296" s="14">
        <v>1</v>
      </c>
    </row>
    <row r="297" spans="1:17" x14ac:dyDescent="0.25">
      <c r="A297" s="30"/>
      <c r="B297" s="30"/>
      <c r="C297" s="4" t="s">
        <v>38</v>
      </c>
      <c r="D297" s="14">
        <v>0</v>
      </c>
      <c r="E297" s="14">
        <v>0</v>
      </c>
      <c r="F297" s="14">
        <v>0</v>
      </c>
      <c r="G297" s="14">
        <v>0</v>
      </c>
      <c r="H297" s="14">
        <v>2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</row>
    <row r="298" spans="1:17" x14ac:dyDescent="0.25">
      <c r="A298" s="30"/>
      <c r="B298" s="30"/>
      <c r="C298" s="4" t="s">
        <v>130</v>
      </c>
      <c r="D298" s="14">
        <v>0</v>
      </c>
      <c r="E298" s="14">
        <v>1</v>
      </c>
      <c r="F298" s="14">
        <v>0</v>
      </c>
      <c r="G298" s="14">
        <v>1</v>
      </c>
      <c r="H298" s="14">
        <v>5</v>
      </c>
      <c r="I298" s="14">
        <v>0</v>
      </c>
      <c r="J298" s="14">
        <v>0</v>
      </c>
      <c r="K298" s="14">
        <v>0</v>
      </c>
      <c r="L298" s="14">
        <v>1</v>
      </c>
      <c r="M298" s="14">
        <v>10</v>
      </c>
      <c r="N298" s="14">
        <v>1</v>
      </c>
      <c r="O298" s="14">
        <v>0</v>
      </c>
      <c r="P298" s="14">
        <v>16</v>
      </c>
      <c r="Q298" s="14">
        <v>0</v>
      </c>
    </row>
    <row r="299" spans="1:17" x14ac:dyDescent="0.25">
      <c r="A299" s="30"/>
      <c r="B299" s="30"/>
      <c r="C299" s="4" t="s">
        <v>131</v>
      </c>
      <c r="D299" s="14">
        <v>36</v>
      </c>
      <c r="E299" s="14">
        <v>0</v>
      </c>
      <c r="F299" s="14">
        <v>0</v>
      </c>
      <c r="G299" s="14">
        <v>1</v>
      </c>
      <c r="H299" s="14">
        <v>0</v>
      </c>
      <c r="I299" s="14">
        <v>1</v>
      </c>
      <c r="J299" s="14">
        <v>132</v>
      </c>
      <c r="K299" s="14">
        <v>0</v>
      </c>
      <c r="L299" s="14">
        <v>0</v>
      </c>
      <c r="M299" s="14">
        <v>30</v>
      </c>
      <c r="N299" s="14">
        <v>2</v>
      </c>
      <c r="O299" s="14">
        <v>0</v>
      </c>
      <c r="P299" s="14">
        <v>49</v>
      </c>
      <c r="Q299" s="14">
        <v>0</v>
      </c>
    </row>
  </sheetData>
  <sheetProtection password="CEEF" sheet="1" objects="1" scenarios="1"/>
  <mergeCells count="145">
    <mergeCell ref="A120:A179"/>
    <mergeCell ref="B120:B129"/>
    <mergeCell ref="B130:B139"/>
    <mergeCell ref="B140:B149"/>
    <mergeCell ref="B150:B159"/>
    <mergeCell ref="B160:B169"/>
    <mergeCell ref="B170:B179"/>
    <mergeCell ref="A240:A299"/>
    <mergeCell ref="B240:B249"/>
    <mergeCell ref="B250:B259"/>
    <mergeCell ref="B260:B269"/>
    <mergeCell ref="B270:B279"/>
    <mergeCell ref="B280:B289"/>
    <mergeCell ref="B290:B299"/>
    <mergeCell ref="A180:A239"/>
    <mergeCell ref="B180:B189"/>
    <mergeCell ref="B190:B199"/>
    <mergeCell ref="B200:B209"/>
    <mergeCell ref="B210:B219"/>
    <mergeCell ref="B220:B229"/>
    <mergeCell ref="B230:B239"/>
    <mergeCell ref="B117:C117"/>
    <mergeCell ref="B106:C106"/>
    <mergeCell ref="B107:C107"/>
    <mergeCell ref="B108:C108"/>
    <mergeCell ref="B109:C109"/>
    <mergeCell ref="B110:C110"/>
    <mergeCell ref="B111:C111"/>
    <mergeCell ref="B118:C118"/>
    <mergeCell ref="B119:C119"/>
    <mergeCell ref="B88:C88"/>
    <mergeCell ref="A89:A118"/>
    <mergeCell ref="B89:C89"/>
    <mergeCell ref="B90:C90"/>
    <mergeCell ref="B91:C91"/>
    <mergeCell ref="B92:C92"/>
    <mergeCell ref="B93:C93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112:C112"/>
    <mergeCell ref="B113:C113"/>
    <mergeCell ref="B114:C114"/>
    <mergeCell ref="B115:C115"/>
    <mergeCell ref="B116:C116"/>
    <mergeCell ref="A65:A88"/>
    <mergeCell ref="B65:C65"/>
    <mergeCell ref="B66:C66"/>
    <mergeCell ref="B67:C67"/>
    <mergeCell ref="B68:C68"/>
    <mergeCell ref="B69:C69"/>
    <mergeCell ref="B70:C70"/>
    <mergeCell ref="B71:C71"/>
    <mergeCell ref="B72:C72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85:C85"/>
    <mergeCell ref="B86:C86"/>
    <mergeCell ref="B87:C87"/>
    <mergeCell ref="B46:C46"/>
    <mergeCell ref="B47:C47"/>
    <mergeCell ref="A48:A64"/>
    <mergeCell ref="B48:C48"/>
    <mergeCell ref="B49:C49"/>
    <mergeCell ref="B50:C50"/>
    <mergeCell ref="B51:C51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64:C64"/>
    <mergeCell ref="A14:A47"/>
    <mergeCell ref="B14:C14"/>
    <mergeCell ref="B15:C15"/>
    <mergeCell ref="B16:C16"/>
    <mergeCell ref="B31:C31"/>
    <mergeCell ref="B32:C32"/>
    <mergeCell ref="B33:C33"/>
    <mergeCell ref="B34:C34"/>
    <mergeCell ref="B35:C35"/>
    <mergeCell ref="B36:C36"/>
    <mergeCell ref="B43:C43"/>
    <mergeCell ref="B44:C44"/>
    <mergeCell ref="B45:C45"/>
    <mergeCell ref="B37:C37"/>
    <mergeCell ref="B38:C38"/>
    <mergeCell ref="B39:C39"/>
    <mergeCell ref="B40:C40"/>
    <mergeCell ref="B41:C41"/>
    <mergeCell ref="B42:C42"/>
    <mergeCell ref="B17:C17"/>
    <mergeCell ref="B18:C18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:C1"/>
    <mergeCell ref="A2:A13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tabSelected="1" workbookViewId="0">
      <selection activeCell="G13" sqref="G13"/>
    </sheetView>
  </sheetViews>
  <sheetFormatPr defaultRowHeight="15" x14ac:dyDescent="0.25"/>
  <cols>
    <col min="1" max="2" width="9.140625" style="5"/>
    <col min="3" max="3" width="49.28515625" style="6" customWidth="1"/>
    <col min="4" max="4" width="25" style="6" customWidth="1"/>
  </cols>
  <sheetData>
    <row r="1" spans="1:7" x14ac:dyDescent="0.25">
      <c r="A1" s="1"/>
      <c r="B1" s="36" t="s">
        <v>0</v>
      </c>
      <c r="C1" s="36"/>
      <c r="D1" s="36"/>
      <c r="E1" s="13" t="s">
        <v>137</v>
      </c>
      <c r="F1" s="13" t="s">
        <v>142</v>
      </c>
      <c r="G1" s="13" t="s">
        <v>173</v>
      </c>
    </row>
    <row r="2" spans="1:7" x14ac:dyDescent="0.25">
      <c r="A2" s="31" t="s">
        <v>1</v>
      </c>
      <c r="B2" s="37" t="s">
        <v>2</v>
      </c>
      <c r="C2" s="37"/>
      <c r="D2" s="37"/>
      <c r="E2" s="13"/>
      <c r="F2" s="13"/>
      <c r="G2" s="13"/>
    </row>
    <row r="3" spans="1:7" x14ac:dyDescent="0.25">
      <c r="A3" s="31"/>
      <c r="B3" s="31" t="s">
        <v>3</v>
      </c>
      <c r="C3" s="31"/>
      <c r="D3" s="31"/>
      <c r="E3" s="13" t="str">
        <f>Свод!D3</f>
        <v>Андроповский_район</v>
      </c>
      <c r="F3" s="13"/>
      <c r="G3" s="13"/>
    </row>
    <row r="4" spans="1:7" x14ac:dyDescent="0.25">
      <c r="A4" s="31"/>
      <c r="B4" s="31" t="s">
        <v>172</v>
      </c>
      <c r="C4" s="31"/>
      <c r="D4" s="31"/>
      <c r="E4" s="13">
        <f>COUNTIF(Свод!$D4:$BA4,E1)</f>
        <v>0</v>
      </c>
      <c r="F4" s="13">
        <f>COUNTIF(Свод!$D4:$BA4,F1)</f>
        <v>14</v>
      </c>
      <c r="G4" s="13">
        <f>SUM(E4:F4)</f>
        <v>14</v>
      </c>
    </row>
    <row r="5" spans="1:7" x14ac:dyDescent="0.25">
      <c r="A5" s="31"/>
      <c r="B5" s="30" t="s">
        <v>6</v>
      </c>
      <c r="C5" s="38" t="s">
        <v>156</v>
      </c>
      <c r="D5" s="38"/>
      <c r="E5" s="13">
        <f>COUNTIFS(Свод!$D$6:$BA$6,C5,Свод!$D$4:$BA$4,E$1)</f>
        <v>0</v>
      </c>
      <c r="F5" s="13">
        <f>COUNTIFS(Свод!$D$6:$BA$6,C5,Свод!$D$4:$BA$4,F$1)</f>
        <v>12</v>
      </c>
      <c r="G5" s="13">
        <f t="shared" ref="G5:G12" si="0">SUM(E5:F5)</f>
        <v>12</v>
      </c>
    </row>
    <row r="6" spans="1:7" x14ac:dyDescent="0.25">
      <c r="A6" s="31"/>
      <c r="B6" s="30"/>
      <c r="C6" s="38" t="s">
        <v>158</v>
      </c>
      <c r="D6" s="38"/>
      <c r="E6" s="13">
        <f>COUNTIFS(Свод!$D$6:$BA$6,C6,Свод!$D$4:$BA$4,E$1)</f>
        <v>0</v>
      </c>
      <c r="F6" s="13">
        <f>COUNTIFS(Свод!$D$6:$BA$6,C6,Свод!$D$4:$BA$4,F$1)</f>
        <v>2</v>
      </c>
      <c r="G6" s="13">
        <f t="shared" si="0"/>
        <v>2</v>
      </c>
    </row>
    <row r="7" spans="1:7" x14ac:dyDescent="0.25">
      <c r="A7" s="31"/>
      <c r="B7" s="30"/>
      <c r="C7" s="38" t="s">
        <v>160</v>
      </c>
      <c r="D7" s="38"/>
      <c r="E7" s="13">
        <f>COUNTIFS(Свод!$D$6:$BA$6,C7,Свод!$D$4:$BA$4,E$1)</f>
        <v>0</v>
      </c>
      <c r="F7" s="13">
        <f>COUNTIFS(Свод!$D$6:$BA$6,C7,Свод!$D$4:$BA$4,F$1)</f>
        <v>0</v>
      </c>
      <c r="G7" s="13">
        <f t="shared" si="0"/>
        <v>0</v>
      </c>
    </row>
    <row r="8" spans="1:7" x14ac:dyDescent="0.25">
      <c r="A8" s="31"/>
      <c r="B8" s="30"/>
      <c r="C8" s="38" t="s">
        <v>162</v>
      </c>
      <c r="D8" s="38"/>
      <c r="E8" s="13">
        <f>COUNTIFS(Свод!$D$6:$BA$6,C8,Свод!$D$4:$BA$4,E$1)</f>
        <v>0</v>
      </c>
      <c r="F8" s="13">
        <f>COUNTIFS(Свод!$D$6:$BA$6,E8,Свод!$D$4:$BA$4,F$1)</f>
        <v>0</v>
      </c>
      <c r="G8" s="13">
        <f t="shared" si="0"/>
        <v>0</v>
      </c>
    </row>
    <row r="9" spans="1:7" x14ac:dyDescent="0.25">
      <c r="A9" s="31"/>
      <c r="B9" s="30"/>
      <c r="C9" s="38" t="s">
        <v>164</v>
      </c>
      <c r="D9" s="38"/>
      <c r="E9" s="13">
        <f>COUNTIFS(Свод!$D$6:$BA$6,C9,Свод!$D$4:$BA$4,E$1)</f>
        <v>0</v>
      </c>
      <c r="F9" s="13">
        <f>COUNTIFS(Свод!$D$6:$BA$6,E9,Свод!$D$4:$BA$4,F$1)</f>
        <v>0</v>
      </c>
      <c r="G9" s="13">
        <f t="shared" si="0"/>
        <v>0</v>
      </c>
    </row>
    <row r="10" spans="1:7" x14ac:dyDescent="0.25">
      <c r="A10" s="31"/>
      <c r="B10" s="30"/>
      <c r="C10" s="38" t="s">
        <v>166</v>
      </c>
      <c r="D10" s="38"/>
      <c r="E10" s="13">
        <f>COUNTIFS(Свод!$D$6:$BA$6,C10,Свод!$D$4:$BA$4,E$1)</f>
        <v>0</v>
      </c>
      <c r="F10" s="13">
        <f>COUNTIFS(Свод!$D$6:$BA$6,E10,Свод!$D$4:$BA$4,F$1)</f>
        <v>0</v>
      </c>
      <c r="G10" s="13">
        <f t="shared" si="0"/>
        <v>0</v>
      </c>
    </row>
    <row r="11" spans="1:7" x14ac:dyDescent="0.25">
      <c r="A11" s="31"/>
      <c r="B11" s="30"/>
      <c r="C11" s="38" t="s">
        <v>168</v>
      </c>
      <c r="D11" s="38"/>
      <c r="E11" s="13">
        <f>COUNTIFS(Свод!$D$6:$BA$6,C11,Свод!$D$4:$BA$4,E$1)</f>
        <v>0</v>
      </c>
      <c r="F11" s="13">
        <f>COUNTIFS(Свод!$D$6:$BA$6,E11,Свод!$D$4:$BA$4,F$1)</f>
        <v>0</v>
      </c>
      <c r="G11" s="13">
        <f t="shared" si="0"/>
        <v>0</v>
      </c>
    </row>
    <row r="12" spans="1:7" x14ac:dyDescent="0.25">
      <c r="A12" s="31"/>
      <c r="B12" s="31" t="s">
        <v>7</v>
      </c>
      <c r="C12" s="31"/>
      <c r="D12" s="31"/>
      <c r="E12" s="13">
        <f>SUMIFS(Свод!$D7:$BA7,Свод!$D$4:$BA$4,E$1)</f>
        <v>0</v>
      </c>
      <c r="F12" s="13">
        <f>SUMIFS(Свод!$D7:$BA7,Свод!$D$4:$BA$4,F$1)</f>
        <v>2985</v>
      </c>
      <c r="G12" s="13">
        <f t="shared" si="0"/>
        <v>2985</v>
      </c>
    </row>
    <row r="13" spans="1:7" x14ac:dyDescent="0.25">
      <c r="A13" s="31"/>
      <c r="B13" s="31" t="s">
        <v>8</v>
      </c>
      <c r="C13" s="31"/>
      <c r="D13" s="31"/>
      <c r="E13" s="13">
        <f>SUMIFS(Свод!$D8:$BA8,Свод!$D$4:$BA$4,E$1)</f>
        <v>0</v>
      </c>
      <c r="F13" s="13">
        <f>SUMIFS(Свод!$D8:$BA8,Свод!$D$4:$BA$4,F$1)</f>
        <v>1346</v>
      </c>
      <c r="G13" s="13">
        <f t="shared" ref="G13:G21" si="1">SUM(E13:F13)</f>
        <v>1346</v>
      </c>
    </row>
    <row r="14" spans="1:7" x14ac:dyDescent="0.25">
      <c r="A14" s="31"/>
      <c r="B14" s="31" t="s">
        <v>9</v>
      </c>
      <c r="C14" s="31"/>
      <c r="D14" s="31"/>
      <c r="E14" s="13">
        <f>SUMIFS(Свод!$D9:$BA9,Свод!$D$4:$BA$4,E$1)</f>
        <v>0</v>
      </c>
      <c r="F14" s="13">
        <f>SUMIFS(Свод!$D9:$BA9,Свод!$D$4:$BA$4,F$1)</f>
        <v>1257</v>
      </c>
      <c r="G14" s="13">
        <f t="shared" si="1"/>
        <v>1257</v>
      </c>
    </row>
    <row r="15" spans="1:7" x14ac:dyDescent="0.25">
      <c r="A15" s="31"/>
      <c r="B15" s="31" t="s">
        <v>10</v>
      </c>
      <c r="C15" s="31"/>
      <c r="D15" s="31"/>
      <c r="E15" s="13">
        <f>SUMIFS(Свод!$D10:$BA10,Свод!$D$4:$BA$4,E$1)</f>
        <v>0</v>
      </c>
      <c r="F15" s="13">
        <f>SUMIFS(Свод!$D10:$BA10,Свод!$D$4:$BA$4,F$1)</f>
        <v>383</v>
      </c>
      <c r="G15" s="13">
        <f t="shared" si="1"/>
        <v>383</v>
      </c>
    </row>
    <row r="16" spans="1:7" x14ac:dyDescent="0.25">
      <c r="A16" s="31"/>
      <c r="B16" s="31" t="s">
        <v>11</v>
      </c>
      <c r="C16" s="31"/>
      <c r="D16" s="31"/>
      <c r="E16" s="13">
        <f>SUMIFS(Свод!$D11:$BA11,Свод!$D$4:$BA$4,E$1)</f>
        <v>0</v>
      </c>
      <c r="F16" s="13">
        <f>SUMIFS(Свод!$D11:$BA11,Свод!$D$4:$BA$4,F$1)</f>
        <v>267</v>
      </c>
      <c r="G16" s="13">
        <f t="shared" si="1"/>
        <v>267</v>
      </c>
    </row>
    <row r="17" spans="1:7" x14ac:dyDescent="0.25">
      <c r="A17" s="31"/>
      <c r="B17" s="31" t="s">
        <v>12</v>
      </c>
      <c r="C17" s="31"/>
      <c r="D17" s="31"/>
      <c r="E17" s="13">
        <f>SUMIFS(Свод!$D12:$BA12,Свод!$D$4:$BA$4,E$1)</f>
        <v>0</v>
      </c>
      <c r="F17" s="13">
        <f>SUMIFS(Свод!$D12:$BA12,Свод!$D$4:$BA$4,F$1)</f>
        <v>156</v>
      </c>
      <c r="G17" s="13">
        <f t="shared" si="1"/>
        <v>156</v>
      </c>
    </row>
    <row r="18" spans="1:7" x14ac:dyDescent="0.25">
      <c r="A18" s="31"/>
      <c r="B18" s="31" t="s">
        <v>13</v>
      </c>
      <c r="C18" s="31"/>
      <c r="D18" s="31"/>
      <c r="E18" s="13">
        <f>SUMIFS(Свод!$D13:$BA13,Свод!$D$4:$BA$4,E$1)</f>
        <v>0</v>
      </c>
      <c r="F18" s="13">
        <f>SUMIFS(Свод!$D13:$BA13,Свод!$D$4:$BA$4,F$1)</f>
        <v>2533</v>
      </c>
      <c r="G18" s="13">
        <f t="shared" si="1"/>
        <v>2533</v>
      </c>
    </row>
    <row r="19" spans="1:7" x14ac:dyDescent="0.25">
      <c r="A19" s="31" t="s">
        <v>14</v>
      </c>
      <c r="B19" s="37" t="s">
        <v>15</v>
      </c>
      <c r="C19" s="37"/>
      <c r="D19" s="37"/>
      <c r="E19" s="13"/>
      <c r="F19" s="13"/>
      <c r="G19" s="13"/>
    </row>
    <row r="20" spans="1:7" x14ac:dyDescent="0.25">
      <c r="A20" s="31"/>
      <c r="B20" s="31" t="s">
        <v>16</v>
      </c>
      <c r="C20" s="31"/>
      <c r="D20" s="13" t="s">
        <v>147</v>
      </c>
      <c r="E20" s="13">
        <f>COUNTIFS(Свод!$D$4:$BA$4,E1,Свод!$D$15:$BA$15,$D20)</f>
        <v>0</v>
      </c>
      <c r="F20" s="13">
        <f>COUNTIFS(Свод!$D$4:$BA$4,F1,Свод!$D$15:$BA$15,$D20)</f>
        <v>14</v>
      </c>
      <c r="G20" s="13">
        <f t="shared" si="1"/>
        <v>14</v>
      </c>
    </row>
    <row r="21" spans="1:7" x14ac:dyDescent="0.25">
      <c r="A21" s="31"/>
      <c r="B21" s="31"/>
      <c r="C21" s="31"/>
      <c r="D21" s="13" t="s">
        <v>152</v>
      </c>
      <c r="E21" s="13">
        <f>COUNTIFS(Свод!$D$4:$BA$4,E2,Свод!$D$15:$BA$15,$D21)</f>
        <v>0</v>
      </c>
      <c r="F21" s="13">
        <f>COUNTIFS(Свод!$D$4:$BA$4,F2,Свод!$D$15:$BA$15,$D21)</f>
        <v>0</v>
      </c>
      <c r="G21" s="13">
        <f t="shared" si="1"/>
        <v>0</v>
      </c>
    </row>
    <row r="22" spans="1:7" x14ac:dyDescent="0.25">
      <c r="A22" s="31"/>
      <c r="B22" s="31" t="s">
        <v>17</v>
      </c>
      <c r="C22" s="31"/>
      <c r="D22" s="7" t="s">
        <v>169</v>
      </c>
      <c r="E22" s="13">
        <f>COUNTIFS(Свод!$D$4:$BA$4,E1,Свод!$D$16:$BA$16,$D22)</f>
        <v>0</v>
      </c>
      <c r="F22" s="13">
        <f>COUNTIFS(Свод!$D$4:$BA$4,F1,Свод!$D$16:$BA$16,$D22)</f>
        <v>9</v>
      </c>
      <c r="G22" s="13">
        <f t="shared" ref="G22" si="2">SUM(E22:F22)</f>
        <v>9</v>
      </c>
    </row>
    <row r="23" spans="1:7" ht="30" x14ac:dyDescent="0.25">
      <c r="A23" s="31"/>
      <c r="B23" s="31"/>
      <c r="C23" s="31"/>
      <c r="D23" s="7" t="s">
        <v>170</v>
      </c>
      <c r="E23" s="13">
        <f>COUNTIFS(Свод!$D$4:$BA$4,E1,Свод!$D$16:$BA$16,$D23)</f>
        <v>0</v>
      </c>
      <c r="F23" s="13">
        <f>COUNTIFS(Свод!$D$4:$BA$4,F1,Свод!$D$16:$BA$16,$D23)</f>
        <v>4</v>
      </c>
      <c r="G23" s="13">
        <f t="shared" ref="G23:G26" si="3">SUM(E23:F23)</f>
        <v>4</v>
      </c>
    </row>
    <row r="24" spans="1:7" x14ac:dyDescent="0.25">
      <c r="A24" s="31"/>
      <c r="B24" s="31"/>
      <c r="C24" s="31"/>
      <c r="D24" s="7" t="s">
        <v>171</v>
      </c>
      <c r="E24" s="13">
        <f>COUNTIFS(Свод!$D$4:$BA$4,E1,Свод!$D$16:$BA$16,$D24)</f>
        <v>0</v>
      </c>
      <c r="F24" s="13">
        <f>COUNTIFS(Свод!$D$4:$BA$4,F1,Свод!$D$16:$BA$16,$D24)</f>
        <v>1</v>
      </c>
      <c r="G24" s="13">
        <f t="shared" si="3"/>
        <v>1</v>
      </c>
    </row>
    <row r="25" spans="1:7" x14ac:dyDescent="0.25">
      <c r="A25" s="31"/>
      <c r="B25" s="31"/>
      <c r="C25" s="31"/>
      <c r="D25" s="7" t="s">
        <v>139</v>
      </c>
      <c r="E25" s="13">
        <f>COUNTIFS(Свод!$D$4:$BA$4,E1,Свод!$D$16:$BA$16,$D25)</f>
        <v>0</v>
      </c>
      <c r="F25" s="13">
        <f>COUNTIFS(Свод!$D$4:$BA$4,F1,Свод!$D$16:$BA$16,$D25)</f>
        <v>0</v>
      </c>
      <c r="G25" s="13">
        <f t="shared" si="3"/>
        <v>0</v>
      </c>
    </row>
    <row r="26" spans="1:7" x14ac:dyDescent="0.25">
      <c r="A26" s="31"/>
      <c r="B26" s="31" t="s">
        <v>18</v>
      </c>
      <c r="C26" s="31"/>
      <c r="D26" s="13" t="s">
        <v>147</v>
      </c>
      <c r="E26" s="13">
        <f>COUNTIFS(Свод!$D$4:$BA$4,E1,Свод!$D$17:$BA$17,$D26)</f>
        <v>0</v>
      </c>
      <c r="F26" s="13">
        <f>COUNTIFS(Свод!$D$4:$BA$4,F1,Свод!$D$17:$BA$17,$D26)</f>
        <v>14</v>
      </c>
      <c r="G26" s="13">
        <f t="shared" si="3"/>
        <v>14</v>
      </c>
    </row>
    <row r="27" spans="1:7" x14ac:dyDescent="0.25">
      <c r="A27" s="31"/>
      <c r="B27" s="31"/>
      <c r="C27" s="31"/>
      <c r="D27" s="13" t="s">
        <v>152</v>
      </c>
      <c r="E27" s="13">
        <f>COUNTIFS(Свод!$D$4:$BA$4,E1,Свод!$D$17:$BA$17,$D27)</f>
        <v>0</v>
      </c>
      <c r="F27" s="13">
        <f>COUNTIFS(Свод!$D$4:$BA$4,F1,Свод!$D$17:$BA$17,$D27)</f>
        <v>0</v>
      </c>
      <c r="G27" s="13">
        <f t="shared" ref="G27" si="4">SUM(E27:F27)</f>
        <v>0</v>
      </c>
    </row>
    <row r="28" spans="1:7" x14ac:dyDescent="0.25">
      <c r="A28" s="31"/>
      <c r="B28" s="32" t="s">
        <v>19</v>
      </c>
      <c r="C28" s="32"/>
      <c r="D28" s="10"/>
      <c r="E28" s="13"/>
      <c r="F28" s="13"/>
      <c r="G28" s="13"/>
    </row>
    <row r="29" spans="1:7" x14ac:dyDescent="0.25">
      <c r="A29" s="31"/>
      <c r="B29" s="31" t="s">
        <v>20</v>
      </c>
      <c r="C29" s="31"/>
      <c r="D29" s="13" t="s">
        <v>147</v>
      </c>
      <c r="E29" s="13">
        <f>COUNTIFS(Свод!$D$4:$BA$4,E1,Свод!$D$19:$BA$19,$D29)</f>
        <v>0</v>
      </c>
      <c r="F29" s="13">
        <f>COUNTIFS(Свод!$D$4:$BA$4,F1,Свод!$D$19:$BA$19,$D29)</f>
        <v>10</v>
      </c>
      <c r="G29" s="13">
        <f t="shared" ref="G29" si="5">SUM(E29:F29)</f>
        <v>10</v>
      </c>
    </row>
    <row r="30" spans="1:7" x14ac:dyDescent="0.25">
      <c r="A30" s="31"/>
      <c r="B30" s="31"/>
      <c r="C30" s="31"/>
      <c r="D30" s="13" t="s">
        <v>152</v>
      </c>
      <c r="E30" s="13">
        <f>COUNTIFS(Свод!$D$4:$BA$4,E1,Свод!$D$19:$BA$19,$D30)</f>
        <v>0</v>
      </c>
      <c r="F30" s="13">
        <f>COUNTIFS(Свод!$D$4:$BA$4,F1,Свод!$D$19:$BA$19,$D30)</f>
        <v>4</v>
      </c>
      <c r="G30" s="13">
        <f t="shared" ref="G30:G31" si="6">SUM(E30:F30)</f>
        <v>4</v>
      </c>
    </row>
    <row r="31" spans="1:7" x14ac:dyDescent="0.25">
      <c r="A31" s="31"/>
      <c r="B31" s="31" t="s">
        <v>21</v>
      </c>
      <c r="C31" s="31"/>
      <c r="D31" s="13" t="s">
        <v>147</v>
      </c>
      <c r="E31" s="13">
        <f>COUNTIFS(Свод!$D$4:$BA$4,E1,Свод!$D$20:$BA$20,$D31)</f>
        <v>0</v>
      </c>
      <c r="F31" s="13">
        <f>COUNTIFS(Свод!$D$4:$BA$4,F1,Свод!$D$20:$BA$20,$D31)</f>
        <v>14</v>
      </c>
      <c r="G31" s="13">
        <f t="shared" si="6"/>
        <v>14</v>
      </c>
    </row>
    <row r="32" spans="1:7" x14ac:dyDescent="0.25">
      <c r="A32" s="31"/>
      <c r="B32" s="31"/>
      <c r="C32" s="31"/>
      <c r="D32" s="13" t="s">
        <v>152</v>
      </c>
      <c r="E32" s="13">
        <f>COUNTIFS(Свод!$D$4:$BA$4,E1,Свод!$D$20:$BA$20,$D32)</f>
        <v>0</v>
      </c>
      <c r="F32" s="13">
        <f>COUNTIFS(Свод!$D$4:$BA$4,F1,Свод!$D$20:$BA$20,$D32)</f>
        <v>0</v>
      </c>
      <c r="G32" s="13">
        <f t="shared" ref="G32:G33" si="7">SUM(E32:F32)</f>
        <v>0</v>
      </c>
    </row>
    <row r="33" spans="1:7" x14ac:dyDescent="0.25">
      <c r="A33" s="31"/>
      <c r="B33" s="31" t="s">
        <v>22</v>
      </c>
      <c r="C33" s="31"/>
      <c r="D33" s="13" t="s">
        <v>147</v>
      </c>
      <c r="E33" s="13">
        <f>COUNTIFS(Свод!$D$4:$BA$4,E$1,Свод!$D$20:$BA$20,$D33)</f>
        <v>0</v>
      </c>
      <c r="F33" s="13">
        <f>COUNTIFS(Свод!$D$4:$BA$4,F$1,Свод!$D$20:$BA$20,$D33)</f>
        <v>14</v>
      </c>
      <c r="G33" s="13">
        <f t="shared" si="7"/>
        <v>14</v>
      </c>
    </row>
    <row r="34" spans="1:7" x14ac:dyDescent="0.25">
      <c r="A34" s="31"/>
      <c r="B34" s="31"/>
      <c r="C34" s="31"/>
      <c r="D34" s="13" t="s">
        <v>152</v>
      </c>
      <c r="E34" s="13">
        <f>COUNTIFS(Свод!$D$4:$BA$4,E$1,Свод!$D$20:$BA$20,$D34)</f>
        <v>0</v>
      </c>
      <c r="F34" s="13">
        <f>COUNTIFS(Свод!$D$4:$BA$4,F$1,Свод!$D$20:$BA$20,$D34)</f>
        <v>0</v>
      </c>
      <c r="G34" s="13">
        <f t="shared" ref="G34:G35" si="8">SUM(E34:F34)</f>
        <v>0</v>
      </c>
    </row>
    <row r="35" spans="1:7" x14ac:dyDescent="0.25">
      <c r="A35" s="31"/>
      <c r="B35" s="31" t="s">
        <v>23</v>
      </c>
      <c r="C35" s="31"/>
      <c r="D35" s="13" t="s">
        <v>147</v>
      </c>
      <c r="E35" s="13">
        <f>COUNTIFS(Свод!$D$4:$BA$4,E$1,Свод!$D$21:$BA$21,$D35)</f>
        <v>0</v>
      </c>
      <c r="F35" s="13">
        <f>COUNTIFS(Свод!$D$4:$BA$4,F$1,Свод!$D$21:$BA$21,$D35)</f>
        <v>14</v>
      </c>
      <c r="G35" s="13">
        <f t="shared" si="8"/>
        <v>14</v>
      </c>
    </row>
    <row r="36" spans="1:7" x14ac:dyDescent="0.25">
      <c r="A36" s="31"/>
      <c r="B36" s="31"/>
      <c r="C36" s="31"/>
      <c r="D36" s="13" t="s">
        <v>152</v>
      </c>
      <c r="E36" s="13">
        <f>COUNTIFS(Свод!$D$4:$BA$4,E$1,Свод!$D$21:$BA$21,$D36)</f>
        <v>0</v>
      </c>
      <c r="F36" s="13">
        <f>COUNTIFS(Свод!$D$4:$BA$4,F$1,Свод!$D$21:$BA$21,$D36)</f>
        <v>0</v>
      </c>
      <c r="G36" s="13">
        <f t="shared" ref="G36" si="9">SUM(E36:F36)</f>
        <v>0</v>
      </c>
    </row>
    <row r="37" spans="1:7" x14ac:dyDescent="0.25">
      <c r="A37" s="31"/>
      <c r="B37" s="32" t="s">
        <v>24</v>
      </c>
      <c r="C37" s="32"/>
      <c r="D37" s="10"/>
      <c r="E37" s="13"/>
      <c r="F37" s="13"/>
      <c r="G37" s="13"/>
    </row>
    <row r="38" spans="1:7" x14ac:dyDescent="0.25">
      <c r="A38" s="31"/>
      <c r="B38" s="31" t="s">
        <v>25</v>
      </c>
      <c r="C38" s="31"/>
      <c r="D38" s="13" t="s">
        <v>147</v>
      </c>
      <c r="E38" s="13">
        <f>COUNTIFS(Свод!$D$4:$BA$4,E$1,Свод!$D$24:$BA$24,$D38)</f>
        <v>0</v>
      </c>
      <c r="F38" s="13">
        <f>COUNTIFS(Свод!$D$4:$BA$4,F$1,Свод!$D$24:$BA$24,$D38)</f>
        <v>14</v>
      </c>
      <c r="G38" s="13">
        <f t="shared" ref="G38" si="10">SUM(E38:F38)</f>
        <v>14</v>
      </c>
    </row>
    <row r="39" spans="1:7" x14ac:dyDescent="0.25">
      <c r="A39" s="31"/>
      <c r="B39" s="31"/>
      <c r="C39" s="31"/>
      <c r="D39" s="13" t="s">
        <v>152</v>
      </c>
      <c r="E39" s="13">
        <f>COUNTIFS(Свод!$D$4:$BA$4,E$1,Свод!$D$24:$BA$24,$D39)</f>
        <v>0</v>
      </c>
      <c r="F39" s="13">
        <f>COUNTIFS(Свод!$D$4:$BA$4,F$1,Свод!$D$24:$BA$24,$D39)</f>
        <v>0</v>
      </c>
      <c r="G39" s="13">
        <f t="shared" ref="G39:G40" si="11">SUM(E39:F39)</f>
        <v>0</v>
      </c>
    </row>
    <row r="40" spans="1:7" x14ac:dyDescent="0.25">
      <c r="A40" s="31"/>
      <c r="B40" s="31" t="s">
        <v>26</v>
      </c>
      <c r="C40" s="31"/>
      <c r="D40" s="13" t="s">
        <v>147</v>
      </c>
      <c r="E40" s="13">
        <f>COUNTIFS(Свод!$D$4:$BA$4,E$1,Свод!$D$25:$BA$25,$D40)</f>
        <v>0</v>
      </c>
      <c r="F40" s="13">
        <f>COUNTIFS(Свод!$D$4:$BA$4,F$1,Свод!$D$25:$BA$25,$D40)</f>
        <v>14</v>
      </c>
      <c r="G40" s="13">
        <f t="shared" si="11"/>
        <v>14</v>
      </c>
    </row>
    <row r="41" spans="1:7" x14ac:dyDescent="0.25">
      <c r="A41" s="31"/>
      <c r="B41" s="31"/>
      <c r="C41" s="31"/>
      <c r="D41" s="13" t="s">
        <v>152</v>
      </c>
      <c r="E41" s="13">
        <f>COUNTIFS(Свод!$D$4:$BA$4,E$1,Свод!$D$25:$BA$25,$D41)</f>
        <v>0</v>
      </c>
      <c r="F41" s="13">
        <f>COUNTIFS(Свод!$D$4:$BA$4,F$1,Свод!$D$25:$BA$25,$D41)</f>
        <v>0</v>
      </c>
      <c r="G41" s="13">
        <f t="shared" ref="G41:G42" si="12">SUM(E41:F41)</f>
        <v>0</v>
      </c>
    </row>
    <row r="42" spans="1:7" x14ac:dyDescent="0.25">
      <c r="A42" s="31"/>
      <c r="B42" s="31" t="s">
        <v>27</v>
      </c>
      <c r="C42" s="31"/>
      <c r="D42" s="13" t="s">
        <v>147</v>
      </c>
      <c r="E42" s="13">
        <f>COUNTIFS(Свод!$D$4:$BA$4,E$1,Свод!$D$26:$BA$26,$D42)</f>
        <v>0</v>
      </c>
      <c r="F42" s="13">
        <f>COUNTIFS(Свод!$D$4:$BA$4,F$1,Свод!$D$26:$BA$26,$D42)</f>
        <v>14</v>
      </c>
      <c r="G42" s="13">
        <f t="shared" si="12"/>
        <v>14</v>
      </c>
    </row>
    <row r="43" spans="1:7" x14ac:dyDescent="0.25">
      <c r="A43" s="31"/>
      <c r="B43" s="31"/>
      <c r="C43" s="31"/>
      <c r="D43" s="13" t="s">
        <v>152</v>
      </c>
      <c r="E43" s="13">
        <f>COUNTIFS(Свод!$D$4:$BA$4,E$1,Свод!$D$26:$BA$26,$D43)</f>
        <v>0</v>
      </c>
      <c r="F43" s="13">
        <f>COUNTIFS(Свод!$D$4:$BA$4,F$1,Свод!$D$26:$BA$26,$D43)</f>
        <v>0</v>
      </c>
      <c r="G43" s="13">
        <f t="shared" ref="G43:G44" si="13">SUM(E43:F43)</f>
        <v>0</v>
      </c>
    </row>
    <row r="44" spans="1:7" x14ac:dyDescent="0.25">
      <c r="A44" s="31"/>
      <c r="B44" s="31" t="s">
        <v>28</v>
      </c>
      <c r="C44" s="31"/>
      <c r="D44" s="13" t="s">
        <v>147</v>
      </c>
      <c r="E44" s="13">
        <f>COUNTIFS(Свод!$D$4:$BA$4,E$1,Свод!$D$27:$BA$27,$D44)</f>
        <v>0</v>
      </c>
      <c r="F44" s="13">
        <f>COUNTIFS(Свод!$D$4:$BA$4,F$1,Свод!$D$27:$BA$27,$D44)</f>
        <v>13</v>
      </c>
      <c r="G44" s="13">
        <f t="shared" si="13"/>
        <v>13</v>
      </c>
    </row>
    <row r="45" spans="1:7" x14ac:dyDescent="0.25">
      <c r="A45" s="31"/>
      <c r="B45" s="31"/>
      <c r="C45" s="31"/>
      <c r="D45" s="13" t="s">
        <v>152</v>
      </c>
      <c r="E45" s="13">
        <f>COUNTIFS(Свод!$D$4:$BA$4,E$1,Свод!$D$27:$BA$27,$D45)</f>
        <v>0</v>
      </c>
      <c r="F45" s="13">
        <f>COUNTIFS(Свод!$D$4:$BA$4,F$1,Свод!$D$27:$BA$27,$D45)</f>
        <v>0</v>
      </c>
      <c r="G45" s="13">
        <f t="shared" ref="G45" si="14">SUM(E45:F45)</f>
        <v>0</v>
      </c>
    </row>
    <row r="46" spans="1:7" x14ac:dyDescent="0.25">
      <c r="A46" s="31"/>
      <c r="B46" s="31" t="s">
        <v>29</v>
      </c>
      <c r="C46" s="31"/>
      <c r="D46" s="13" t="s">
        <v>147</v>
      </c>
      <c r="E46" s="13">
        <f>COUNTIFS(Свод!$D$4:$BA$4,E$1,Свод!$D$28:$BA$28,$D46)</f>
        <v>0</v>
      </c>
      <c r="F46" s="13">
        <f>COUNTIFS(Свод!$D$4:$BA$4,F$1,Свод!$D$28:$BA$28,$D46)</f>
        <v>13</v>
      </c>
      <c r="G46" s="13">
        <f t="shared" ref="G46" si="15">SUM(E46:F46)</f>
        <v>13</v>
      </c>
    </row>
    <row r="47" spans="1:7" x14ac:dyDescent="0.25">
      <c r="A47" s="31"/>
      <c r="B47" s="31"/>
      <c r="C47" s="31"/>
      <c r="D47" s="13" t="s">
        <v>152</v>
      </c>
      <c r="E47" s="13">
        <f>COUNTIFS(Свод!$D$4:$BA$4,E$1,Свод!$D$28:$BA$28,$D47)</f>
        <v>0</v>
      </c>
      <c r="F47" s="13">
        <f>COUNTIFS(Свод!$D$4:$BA$4,F$1,Свод!$D$28:$BA$28,$D47)</f>
        <v>1</v>
      </c>
      <c r="G47" s="13">
        <f t="shared" ref="G47:G48" si="16">SUM(E47:F47)</f>
        <v>1</v>
      </c>
    </row>
    <row r="48" spans="1:7" x14ac:dyDescent="0.25">
      <c r="A48" s="31"/>
      <c r="B48" s="31" t="s">
        <v>30</v>
      </c>
      <c r="C48" s="31"/>
      <c r="D48" s="13" t="s">
        <v>147</v>
      </c>
      <c r="E48" s="13">
        <f>COUNTIFS(Свод!$D$4:$BA$4,E$1,Свод!$D$29:$BA$29,$D48)</f>
        <v>0</v>
      </c>
      <c r="F48" s="13">
        <f>COUNTIFS(Свод!$D$4:$BA$4,F$1,Свод!$D$29:$BA$29,$D48)</f>
        <v>0</v>
      </c>
      <c r="G48" s="13">
        <f t="shared" si="16"/>
        <v>0</v>
      </c>
    </row>
    <row r="49" spans="1:7" x14ac:dyDescent="0.25">
      <c r="A49" s="31"/>
      <c r="B49" s="31"/>
      <c r="C49" s="31"/>
      <c r="D49" s="13" t="s">
        <v>152</v>
      </c>
      <c r="E49" s="13">
        <f>COUNTIFS(Свод!$D$4:$BA$4,E$1,Свод!$D$29:$BA$29,$D49)</f>
        <v>0</v>
      </c>
      <c r="F49" s="13">
        <f>COUNTIFS(Свод!$D$4:$BA$4,F$1,Свод!$D$29:$BA$29,$D49)</f>
        <v>14</v>
      </c>
      <c r="G49" s="13">
        <f t="shared" ref="G49" si="17">SUM(E49:F49)</f>
        <v>14</v>
      </c>
    </row>
    <row r="50" spans="1:7" x14ac:dyDescent="0.25">
      <c r="A50" s="31"/>
      <c r="B50" s="32" t="s">
        <v>32</v>
      </c>
      <c r="C50" s="32"/>
      <c r="D50" s="10"/>
      <c r="E50" s="13"/>
      <c r="F50" s="13"/>
      <c r="G50" s="13"/>
    </row>
    <row r="51" spans="1:7" x14ac:dyDescent="0.25">
      <c r="A51" s="31"/>
      <c r="B51" s="31" t="s">
        <v>33</v>
      </c>
      <c r="C51" s="31"/>
      <c r="D51" s="13" t="s">
        <v>147</v>
      </c>
      <c r="E51" s="13">
        <f>COUNTIFS(Свод!$D$4:$BA$4,E$1,Свод!$D$32:$BA$32,$D51)</f>
        <v>0</v>
      </c>
      <c r="F51" s="13">
        <f>COUNTIFS(Свод!$D$4:$BA$4,F$1,Свод!$D$32:$BA$32,$D51)</f>
        <v>14</v>
      </c>
      <c r="G51" s="13">
        <f t="shared" ref="G51" si="18">SUM(E51:F51)</f>
        <v>14</v>
      </c>
    </row>
    <row r="52" spans="1:7" x14ac:dyDescent="0.25">
      <c r="A52" s="31"/>
      <c r="B52" s="31"/>
      <c r="C52" s="31"/>
      <c r="D52" s="13" t="s">
        <v>152</v>
      </c>
      <c r="E52" s="13">
        <f>COUNTIFS(Свод!$D$4:$BA$4,E$1,Свод!$D$32:$BA$32,$D52)</f>
        <v>0</v>
      </c>
      <c r="F52" s="13">
        <f>COUNTIFS(Свод!$D$4:$BA$4,F$1,Свод!$D$32:$BA$32,$D52)</f>
        <v>0</v>
      </c>
      <c r="G52" s="13">
        <f t="shared" ref="G52:G53" si="19">SUM(E52:F52)</f>
        <v>0</v>
      </c>
    </row>
    <row r="53" spans="1:7" x14ac:dyDescent="0.25">
      <c r="A53" s="31"/>
      <c r="B53" s="31" t="s">
        <v>34</v>
      </c>
      <c r="C53" s="31"/>
      <c r="D53" s="13" t="s">
        <v>147</v>
      </c>
      <c r="E53" s="13">
        <f>COUNTIFS(Свод!$D$4:$BA$4,E$1,Свод!$D$33:$BA$33,$D53)</f>
        <v>0</v>
      </c>
      <c r="F53" s="13">
        <f>COUNTIFS(Свод!$D$4:$BA$4,F$1,Свод!$D$33:$BA$33,$D53)</f>
        <v>8</v>
      </c>
      <c r="G53" s="13">
        <f t="shared" si="19"/>
        <v>8</v>
      </c>
    </row>
    <row r="54" spans="1:7" x14ac:dyDescent="0.25">
      <c r="A54" s="31"/>
      <c r="B54" s="31"/>
      <c r="C54" s="31"/>
      <c r="D54" s="13" t="s">
        <v>152</v>
      </c>
      <c r="E54" s="13">
        <f>COUNTIFS(Свод!$D$4:$BA$4,E$1,Свод!$D$33:$BA$33,$D54)</f>
        <v>0</v>
      </c>
      <c r="F54" s="13">
        <f>COUNTIFS(Свод!$D$4:$BA$4,F$1,Свод!$D$33:$BA$33,$D54)</f>
        <v>6</v>
      </c>
      <c r="G54" s="13">
        <f t="shared" ref="G54:G55" si="20">SUM(E54:F54)</f>
        <v>6</v>
      </c>
    </row>
    <row r="55" spans="1:7" x14ac:dyDescent="0.25">
      <c r="A55" s="31"/>
      <c r="B55" s="31" t="s">
        <v>35</v>
      </c>
      <c r="C55" s="31"/>
      <c r="D55" s="13" t="s">
        <v>147</v>
      </c>
      <c r="E55" s="13">
        <f>COUNTIFS(Свод!$D$4:$BA$4,E$1,Свод!$D$34:$BA$34,$D55)</f>
        <v>0</v>
      </c>
      <c r="F55" s="13">
        <f>COUNTIFS(Свод!$D$4:$BA$4,F$1,Свод!$D$34:$BA$34,$D55)</f>
        <v>12</v>
      </c>
      <c r="G55" s="13">
        <f t="shared" si="20"/>
        <v>12</v>
      </c>
    </row>
    <row r="56" spans="1:7" x14ac:dyDescent="0.25">
      <c r="A56" s="31"/>
      <c r="B56" s="31"/>
      <c r="C56" s="31"/>
      <c r="D56" s="13" t="s">
        <v>152</v>
      </c>
      <c r="E56" s="13">
        <f>COUNTIFS(Свод!$D$4:$BA$4,E$1,Свод!$D$34:$BA$34,$D56)</f>
        <v>0</v>
      </c>
      <c r="F56" s="13">
        <f>COUNTIFS(Свод!$D$4:$BA$4,F$1,Свод!$D$34:$BA$34,$D56)</f>
        <v>2</v>
      </c>
      <c r="G56" s="13">
        <f t="shared" ref="G56:G57" si="21">SUM(E56:F56)</f>
        <v>2</v>
      </c>
    </row>
    <row r="57" spans="1:7" x14ac:dyDescent="0.25">
      <c r="A57" s="31"/>
      <c r="B57" s="31" t="s">
        <v>36</v>
      </c>
      <c r="C57" s="31"/>
      <c r="D57" s="13" t="s">
        <v>147</v>
      </c>
      <c r="E57" s="13">
        <f>COUNTIFS(Свод!$D$4:$BA$4,E$1,Свод!$D$35:$BA$35,$D57)</f>
        <v>0</v>
      </c>
      <c r="F57" s="13">
        <f>COUNTIFS(Свод!$D$4:$BA$4,F$1,Свод!$D$35:$BA$35,$D57)</f>
        <v>12</v>
      </c>
      <c r="G57" s="13">
        <f t="shared" si="21"/>
        <v>12</v>
      </c>
    </row>
    <row r="58" spans="1:7" x14ac:dyDescent="0.25">
      <c r="A58" s="31"/>
      <c r="B58" s="31"/>
      <c r="C58" s="31"/>
      <c r="D58" s="13" t="s">
        <v>152</v>
      </c>
      <c r="E58" s="13">
        <f>COUNTIFS(Свод!$D$4:$BA$4,E$1,Свод!$D$35:$BA$35,$D58)</f>
        <v>0</v>
      </c>
      <c r="F58" s="13">
        <f>COUNTIFS(Свод!$D$4:$BA$4,F$1,Свод!$D$35:$BA$35,$D58)</f>
        <v>2</v>
      </c>
      <c r="G58" s="13">
        <f t="shared" ref="G58:G59" si="22">SUM(E58:F58)</f>
        <v>2</v>
      </c>
    </row>
    <row r="59" spans="1:7" x14ac:dyDescent="0.25">
      <c r="A59" s="31"/>
      <c r="B59" s="31" t="s">
        <v>37</v>
      </c>
      <c r="C59" s="31"/>
      <c r="D59" s="13" t="s">
        <v>147</v>
      </c>
      <c r="E59" s="13">
        <f>COUNTIFS(Свод!$D$4:$BA$4,E$1,Свод!$D$36:$BA$36,$D59)</f>
        <v>0</v>
      </c>
      <c r="F59" s="13">
        <f>COUNTIFS(Свод!$D$4:$BA$4,F$1,Свод!$D$36:$BA$36,$D59)</f>
        <v>14</v>
      </c>
      <c r="G59" s="13">
        <f t="shared" si="22"/>
        <v>14</v>
      </c>
    </row>
    <row r="60" spans="1:7" x14ac:dyDescent="0.25">
      <c r="A60" s="31"/>
      <c r="B60" s="31"/>
      <c r="C60" s="31"/>
      <c r="D60" s="13" t="s">
        <v>152</v>
      </c>
      <c r="E60" s="13">
        <f>COUNTIFS(Свод!$D$4:$BA$4,E$1,Свод!$D$36:$BA$36,$D60)</f>
        <v>0</v>
      </c>
      <c r="F60" s="13">
        <f>COUNTIFS(Свод!$D$4:$BA$4,F$1,Свод!$D$36:$BA$36,$D60)</f>
        <v>0</v>
      </c>
      <c r="G60" s="13">
        <f t="shared" ref="G60:G61" si="23">SUM(E60:F60)</f>
        <v>0</v>
      </c>
    </row>
    <row r="61" spans="1:7" x14ac:dyDescent="0.25">
      <c r="A61" s="31"/>
      <c r="B61" s="31" t="s">
        <v>38</v>
      </c>
      <c r="C61" s="31"/>
      <c r="D61" s="13" t="s">
        <v>147</v>
      </c>
      <c r="E61" s="13">
        <f>COUNTIFS(Свод!$D$4:$BA$4,E$1,Свод!$D$37:$BA$37,$D61)</f>
        <v>0</v>
      </c>
      <c r="F61" s="13">
        <f>COUNTIFS(Свод!$D$4:$BA$4,F$1,Свод!$D$37:$BA$37,$D61)</f>
        <v>6</v>
      </c>
      <c r="G61" s="13">
        <f t="shared" si="23"/>
        <v>6</v>
      </c>
    </row>
    <row r="62" spans="1:7" x14ac:dyDescent="0.25">
      <c r="A62" s="31"/>
      <c r="B62" s="31"/>
      <c r="C62" s="31"/>
      <c r="D62" s="13" t="s">
        <v>152</v>
      </c>
      <c r="E62" s="13">
        <f>COUNTIFS(Свод!$D$4:$BA$4,E$1,Свод!$D$37:$BA$37,$D62)</f>
        <v>0</v>
      </c>
      <c r="F62" s="13">
        <f>COUNTIFS(Свод!$D$4:$BA$4,F$1,Свод!$D$37:$BA$37,$D62)</f>
        <v>8</v>
      </c>
      <c r="G62" s="13">
        <f t="shared" ref="G62:G63" si="24">SUM(E62:F62)</f>
        <v>8</v>
      </c>
    </row>
    <row r="63" spans="1:7" x14ac:dyDescent="0.25">
      <c r="A63" s="31"/>
      <c r="B63" s="31" t="s">
        <v>39</v>
      </c>
      <c r="C63" s="31"/>
      <c r="D63" s="13" t="s">
        <v>147</v>
      </c>
      <c r="E63" s="13">
        <f>COUNTIFS(Свод!$D$4:$BA$4,E$1,Свод!$D$38:$BA$38,$D63)</f>
        <v>0</v>
      </c>
      <c r="F63" s="13">
        <f>COUNTIFS(Свод!$D$4:$BA$4,F$1,Свод!$D$38:$BA$38,$D63)</f>
        <v>10</v>
      </c>
      <c r="G63" s="13">
        <f t="shared" si="24"/>
        <v>10</v>
      </c>
    </row>
    <row r="64" spans="1:7" x14ac:dyDescent="0.25">
      <c r="A64" s="31"/>
      <c r="B64" s="31"/>
      <c r="C64" s="31"/>
      <c r="D64" s="13" t="s">
        <v>152</v>
      </c>
      <c r="E64" s="13">
        <f>COUNTIFS(Свод!$D$4:$BA$4,E$1,Свод!$D$38:$BA$38,$D64)</f>
        <v>0</v>
      </c>
      <c r="F64" s="13">
        <f>COUNTIFS(Свод!$D$4:$BA$4,F$1,Свод!$D$38:$BA$38,$D64)</f>
        <v>4</v>
      </c>
      <c r="G64" s="13">
        <f t="shared" ref="G64:G65" si="25">SUM(E64:F64)</f>
        <v>4</v>
      </c>
    </row>
    <row r="65" spans="1:7" x14ac:dyDescent="0.25">
      <c r="A65" s="31"/>
      <c r="B65" s="31" t="s">
        <v>40</v>
      </c>
      <c r="C65" s="31"/>
      <c r="D65" s="13" t="s">
        <v>147</v>
      </c>
      <c r="E65" s="13">
        <f>COUNTIFS(Свод!$D$4:$BA$4,E$1,Свод!$D$39:$BA$39,$D65)</f>
        <v>0</v>
      </c>
      <c r="F65" s="13">
        <f>COUNTIFS(Свод!$D$4:$BA$4,F$1,Свод!$D$39:$BA$39,$D65)</f>
        <v>13</v>
      </c>
      <c r="G65" s="13">
        <f t="shared" si="25"/>
        <v>13</v>
      </c>
    </row>
    <row r="66" spans="1:7" x14ac:dyDescent="0.25">
      <c r="A66" s="31"/>
      <c r="B66" s="31"/>
      <c r="C66" s="31"/>
      <c r="D66" s="13" t="s">
        <v>152</v>
      </c>
      <c r="E66" s="13">
        <f>COUNTIFS(Свод!$D$4:$BA$4,E$1,Свод!$D$39:$BA$39,$D66)</f>
        <v>0</v>
      </c>
      <c r="F66" s="13">
        <f>COUNTIFS(Свод!$D$4:$BA$4,F$1,Свод!$D$39:$BA$39,$D66)</f>
        <v>1</v>
      </c>
      <c r="G66" s="13">
        <f t="shared" ref="G66" si="26">SUM(E66:F66)</f>
        <v>1</v>
      </c>
    </row>
    <row r="67" spans="1:7" x14ac:dyDescent="0.25">
      <c r="A67" s="31"/>
      <c r="B67" s="31" t="s">
        <v>41</v>
      </c>
      <c r="C67" s="31"/>
      <c r="D67" s="13" t="s">
        <v>140</v>
      </c>
      <c r="E67" s="13">
        <f>COUNTIFS(Свод!$D$4:$BA$4,E$1,Свод!$D$40:$BA$40,$D67)</f>
        <v>0</v>
      </c>
      <c r="F67" s="13">
        <f>COUNTIFS(Свод!$D$4:$BA$4,F$1,Свод!$D$40:$BA$40,$D67)</f>
        <v>10</v>
      </c>
      <c r="G67" s="13">
        <f t="shared" ref="G67" si="27">SUM(E67:F67)</f>
        <v>10</v>
      </c>
    </row>
    <row r="68" spans="1:7" x14ac:dyDescent="0.25">
      <c r="A68" s="31"/>
      <c r="B68" s="31"/>
      <c r="C68" s="31"/>
      <c r="D68" s="13" t="s">
        <v>145</v>
      </c>
      <c r="E68" s="13">
        <f>COUNTIFS(Свод!$D$4:$BA$4,E$1,Свод!$D$40:$BA$40,$D68)</f>
        <v>0</v>
      </c>
      <c r="F68" s="13">
        <f>COUNTIFS(Свод!$D$4:$BA$4,F$1,Свод!$D$40:$BA$40,$D68)</f>
        <v>3</v>
      </c>
      <c r="G68" s="13">
        <f t="shared" ref="G68:G73" si="28">SUM(E68:F68)</f>
        <v>3</v>
      </c>
    </row>
    <row r="69" spans="1:7" x14ac:dyDescent="0.25">
      <c r="A69" s="31"/>
      <c r="B69" s="31"/>
      <c r="C69" s="31"/>
      <c r="D69" s="13" t="s">
        <v>150</v>
      </c>
      <c r="E69" s="13">
        <f>COUNTIFS(Свод!$D$4:$BA$4,E$1,Свод!$D$40:$BA$40,$D69)</f>
        <v>0</v>
      </c>
      <c r="F69" s="13">
        <f>COUNTIFS(Свод!$D$4:$BA$4,F$1,Свод!$D$40:$BA$40,$D69)</f>
        <v>1</v>
      </c>
      <c r="G69" s="13">
        <f t="shared" si="28"/>
        <v>1</v>
      </c>
    </row>
    <row r="70" spans="1:7" x14ac:dyDescent="0.25">
      <c r="A70" s="31"/>
      <c r="B70" s="31"/>
      <c r="C70" s="31"/>
      <c r="D70" s="13" t="s">
        <v>139</v>
      </c>
      <c r="E70" s="13">
        <f>COUNTIFS(Свод!$D$4:$BA$4,E$1,Свод!$D$40:$BA$40,$D70)</f>
        <v>0</v>
      </c>
      <c r="F70" s="13">
        <f>COUNTIFS(Свод!$D$4:$BA$4,F$1,Свод!$D$40:$BA$40,$D70)</f>
        <v>0</v>
      </c>
      <c r="G70" s="13">
        <f t="shared" si="28"/>
        <v>0</v>
      </c>
    </row>
    <row r="71" spans="1:7" x14ac:dyDescent="0.25">
      <c r="A71" s="31"/>
      <c r="B71" s="32" t="s">
        <v>42</v>
      </c>
      <c r="C71" s="32"/>
      <c r="D71" s="10"/>
      <c r="E71" s="13"/>
      <c r="F71" s="13"/>
      <c r="G71" s="13"/>
    </row>
    <row r="72" spans="1:7" x14ac:dyDescent="0.25">
      <c r="A72" s="31"/>
      <c r="B72" s="31" t="s">
        <v>43</v>
      </c>
      <c r="C72" s="31"/>
      <c r="D72" s="13" t="s">
        <v>147</v>
      </c>
      <c r="E72" s="13">
        <f>COUNTIFS(Свод!$D$4:$BA$4,E$1,Свод!$D$42:$BA$42,$D72)</f>
        <v>0</v>
      </c>
      <c r="F72" s="13">
        <f>COUNTIFS(Свод!$D$4:$BA$4,F$1,Свод!$D$42:$BA$42,$D72)</f>
        <v>2</v>
      </c>
      <c r="G72" s="13">
        <f t="shared" ref="G72" si="29">SUM(E72:F72)</f>
        <v>2</v>
      </c>
    </row>
    <row r="73" spans="1:7" x14ac:dyDescent="0.25">
      <c r="A73" s="31"/>
      <c r="B73" s="31"/>
      <c r="C73" s="31"/>
      <c r="D73" s="13" t="s">
        <v>152</v>
      </c>
      <c r="E73" s="13">
        <f>COUNTIFS(Свод!$D$4:$BA$4,E$1,Свод!$D$42:$BA$42,$D73)</f>
        <v>0</v>
      </c>
      <c r="F73" s="13">
        <f>COUNTIFS(Свод!$D$4:$BA$4,F$1,Свод!$D$42:$BA$42,$D73)</f>
        <v>12</v>
      </c>
      <c r="G73" s="13">
        <f t="shared" si="28"/>
        <v>12</v>
      </c>
    </row>
    <row r="74" spans="1:7" x14ac:dyDescent="0.25">
      <c r="A74" s="31"/>
      <c r="B74" s="31" t="s">
        <v>44</v>
      </c>
      <c r="C74" s="31"/>
      <c r="D74" s="13" t="s">
        <v>147</v>
      </c>
      <c r="E74" s="13">
        <f>COUNTIFS(Свод!$D$4:$BA$4,E$1,Свод!$D$43:$BA$43,$D74)</f>
        <v>0</v>
      </c>
      <c r="F74" s="13">
        <f>COUNTIFS(Свод!$D$4:$BA$4,F$1,Свод!$D$43:$BA$43,$D74)</f>
        <v>1</v>
      </c>
      <c r="G74" s="13">
        <f t="shared" ref="G74" si="30">SUM(E74:F74)</f>
        <v>1</v>
      </c>
    </row>
    <row r="75" spans="1:7" x14ac:dyDescent="0.25">
      <c r="A75" s="31"/>
      <c r="B75" s="31"/>
      <c r="C75" s="31"/>
      <c r="D75" s="13" t="s">
        <v>152</v>
      </c>
      <c r="E75" s="13">
        <f>COUNTIFS(Свод!$D$4:$BA$4,E$1,Свод!$D$43:$BA$43,$D75)</f>
        <v>0</v>
      </c>
      <c r="F75" s="13">
        <f>COUNTIFS(Свод!$D$4:$BA$4,F$1,Свод!$D$43:$BA$43,$D75)</f>
        <v>13</v>
      </c>
      <c r="G75" s="13">
        <f t="shared" ref="G75:G76" si="31">SUM(E75:F75)</f>
        <v>13</v>
      </c>
    </row>
    <row r="76" spans="1:7" x14ac:dyDescent="0.25">
      <c r="A76" s="31"/>
      <c r="B76" s="31" t="s">
        <v>45</v>
      </c>
      <c r="C76" s="31"/>
      <c r="D76" s="13" t="s">
        <v>147</v>
      </c>
      <c r="E76" s="13">
        <f>COUNTIFS(Свод!$D$4:$BA$4,E$1,Свод!$D$44:$BA$44,$D76)</f>
        <v>0</v>
      </c>
      <c r="F76" s="13">
        <f>COUNTIFS(Свод!$D$4:$BA$4,F$1,Свод!$D$44:$BA$44,$D76)</f>
        <v>2</v>
      </c>
      <c r="G76" s="13">
        <f t="shared" si="31"/>
        <v>2</v>
      </c>
    </row>
    <row r="77" spans="1:7" x14ac:dyDescent="0.25">
      <c r="A77" s="31"/>
      <c r="B77" s="31"/>
      <c r="C77" s="31"/>
      <c r="D77" s="13" t="s">
        <v>152</v>
      </c>
      <c r="E77" s="13">
        <f>COUNTIFS(Свод!$D$4:$BA$4,E$1,Свод!$D$44:$BA$44,$D77)</f>
        <v>0</v>
      </c>
      <c r="F77" s="13">
        <f>COUNTIFS(Свод!$D$4:$BA$4,F$1,Свод!$D$44:$BA$44,$D77)</f>
        <v>12</v>
      </c>
      <c r="G77" s="13">
        <f t="shared" ref="G77:G78" si="32">SUM(E77:F77)</f>
        <v>12</v>
      </c>
    </row>
    <row r="78" spans="1:7" x14ac:dyDescent="0.25">
      <c r="A78" s="31"/>
      <c r="B78" s="31" t="s">
        <v>46</v>
      </c>
      <c r="C78" s="31"/>
      <c r="D78" s="13" t="s">
        <v>147</v>
      </c>
      <c r="E78" s="13">
        <f>COUNTIFS(Свод!$D$4:$BA$4,E$1,Свод!$D$45:$BA$45,$D78)</f>
        <v>0</v>
      </c>
      <c r="F78" s="13">
        <f>COUNTIFS(Свод!$D$4:$BA$4,F$1,Свод!$D$45:$BA$45,$D78)</f>
        <v>0</v>
      </c>
      <c r="G78" s="13">
        <f t="shared" si="32"/>
        <v>0</v>
      </c>
    </row>
    <row r="79" spans="1:7" x14ac:dyDescent="0.25">
      <c r="A79" s="31"/>
      <c r="B79" s="31"/>
      <c r="C79" s="31"/>
      <c r="D79" s="13" t="s">
        <v>152</v>
      </c>
      <c r="E79" s="13">
        <f>COUNTIFS(Свод!$D$4:$BA$4,E$1,Свод!$D$45:$BA$45,$D79)</f>
        <v>0</v>
      </c>
      <c r="F79" s="13">
        <f>COUNTIFS(Свод!$D$4:$BA$4,F$1,Свод!$D$45:$BA$45,$D79)</f>
        <v>14</v>
      </c>
      <c r="G79" s="13">
        <f t="shared" ref="G79:G80" si="33">SUM(E79:F79)</f>
        <v>14</v>
      </c>
    </row>
    <row r="80" spans="1:7" x14ac:dyDescent="0.25">
      <c r="A80" s="31"/>
      <c r="B80" s="31" t="s">
        <v>47</v>
      </c>
      <c r="C80" s="31"/>
      <c r="D80" s="13" t="s">
        <v>147</v>
      </c>
      <c r="E80" s="13">
        <f>COUNTIFS(Свод!$D$4:$BA$4,E$1,Свод!$D$46:$BA$46,$D80)</f>
        <v>0</v>
      </c>
      <c r="F80" s="13">
        <f>COUNTIFS(Свод!$D$4:$BA$4,F$1,Свод!$D$46:$BA$46,$D80)</f>
        <v>4</v>
      </c>
      <c r="G80" s="13">
        <f t="shared" si="33"/>
        <v>4</v>
      </c>
    </row>
    <row r="81" spans="1:7" x14ac:dyDescent="0.25">
      <c r="A81" s="31"/>
      <c r="B81" s="31"/>
      <c r="C81" s="31"/>
      <c r="D81" s="13" t="s">
        <v>152</v>
      </c>
      <c r="E81" s="13">
        <f>COUNTIFS(Свод!$D$4:$BA$4,E$1,Свод!$D$46:$BA$46,$D81)</f>
        <v>0</v>
      </c>
      <c r="F81" s="13">
        <f>COUNTIFS(Свод!$D$4:$BA$4,F$1,Свод!$D$46:$BA$46,$D81)</f>
        <v>10</v>
      </c>
      <c r="G81" s="13">
        <f t="shared" ref="G81:G82" si="34">SUM(E81:F81)</f>
        <v>10</v>
      </c>
    </row>
    <row r="82" spans="1:7" x14ac:dyDescent="0.25">
      <c r="A82" s="31"/>
      <c r="B82" s="31" t="s">
        <v>48</v>
      </c>
      <c r="C82" s="31"/>
      <c r="D82" s="13" t="s">
        <v>147</v>
      </c>
      <c r="E82" s="13">
        <f>COUNTIFS(Свод!$D$4:$BA$4,E$1,Свод!$D$47:$BA$47,$D82)</f>
        <v>0</v>
      </c>
      <c r="F82" s="13">
        <f>COUNTIFS(Свод!$D$4:$BA$4,F$1,Свод!$D$47:$BA$47,$D82)</f>
        <v>14</v>
      </c>
      <c r="G82" s="13">
        <f t="shared" si="34"/>
        <v>14</v>
      </c>
    </row>
    <row r="83" spans="1:7" x14ac:dyDescent="0.25">
      <c r="A83" s="31"/>
      <c r="B83" s="31"/>
      <c r="C83" s="31"/>
      <c r="D83" s="13" t="s">
        <v>152</v>
      </c>
      <c r="E83" s="13">
        <f>COUNTIFS(Свод!$D$4:$BA$4,E$1,Свод!$D$47:$BA$47,$D83)</f>
        <v>0</v>
      </c>
      <c r="F83" s="13">
        <f>COUNTIFS(Свод!$D$4:$BA$4,F$1,Свод!$D$47:$BA$47,$D83)</f>
        <v>0</v>
      </c>
      <c r="G83" s="13">
        <f t="shared" ref="G83" si="35">SUM(E83:F83)</f>
        <v>0</v>
      </c>
    </row>
    <row r="84" spans="1:7" x14ac:dyDescent="0.25">
      <c r="A84" s="31" t="s">
        <v>49</v>
      </c>
      <c r="B84" s="33" t="s">
        <v>50</v>
      </c>
      <c r="C84" s="33"/>
      <c r="D84" s="11"/>
      <c r="E84" s="13"/>
      <c r="F84" s="13"/>
      <c r="G84" s="13"/>
    </row>
    <row r="85" spans="1:7" x14ac:dyDescent="0.25">
      <c r="A85" s="31"/>
      <c r="B85" s="31" t="s">
        <v>51</v>
      </c>
      <c r="C85" s="31"/>
      <c r="D85" s="13" t="s">
        <v>140</v>
      </c>
      <c r="E85" s="13">
        <f>COUNTIFS(Свод!$D$4:$BA$4,E$1,Свод!$D$49:$BA$49,$D85)</f>
        <v>0</v>
      </c>
      <c r="F85" s="13">
        <f>COUNTIFS(Свод!$D$4:$BA$4,F$1,Свод!$D$49:$BA$49,$D85)</f>
        <v>8</v>
      </c>
      <c r="G85" s="13">
        <f t="shared" ref="G85" si="36">SUM(E85:F85)</f>
        <v>8</v>
      </c>
    </row>
    <row r="86" spans="1:7" x14ac:dyDescent="0.25">
      <c r="A86" s="31"/>
      <c r="B86" s="31"/>
      <c r="C86" s="31"/>
      <c r="D86" s="13" t="s">
        <v>145</v>
      </c>
      <c r="E86" s="13">
        <f>COUNTIFS(Свод!$D$4:$BA$4,E$1,Свод!$D$49:$BA$49,$D86)</f>
        <v>0</v>
      </c>
      <c r="F86" s="13">
        <f>COUNTIFS(Свод!$D$4:$BA$4,F$1,Свод!$D$49:$BA$49,$D86)</f>
        <v>4</v>
      </c>
      <c r="G86" s="13">
        <f t="shared" ref="G86:G87" si="37">SUM(E86:F86)</f>
        <v>4</v>
      </c>
    </row>
    <row r="87" spans="1:7" x14ac:dyDescent="0.25">
      <c r="A87" s="31"/>
      <c r="B87" s="31"/>
      <c r="C87" s="31"/>
      <c r="D87" s="13" t="s">
        <v>150</v>
      </c>
      <c r="E87" s="13">
        <f>COUNTIFS(Свод!$D$4:$BA$4,E$1,Свод!$D$49:$BA$49,$D87)</f>
        <v>0</v>
      </c>
      <c r="F87" s="13">
        <f>COUNTIFS(Свод!$D$4:$BA$4,F$1,Свод!$D$49:$BA$49,$D87)</f>
        <v>1</v>
      </c>
      <c r="G87" s="13">
        <f t="shared" si="37"/>
        <v>1</v>
      </c>
    </row>
    <row r="88" spans="1:7" x14ac:dyDescent="0.25">
      <c r="A88" s="31"/>
      <c r="B88" s="31"/>
      <c r="C88" s="31"/>
      <c r="D88" s="13" t="s">
        <v>139</v>
      </c>
      <c r="E88" s="13">
        <f>COUNTIFS(Свод!$D$4:$BA$4,E$1,Свод!$D$49:$BA$49,$D88)</f>
        <v>0</v>
      </c>
      <c r="F88" s="13">
        <f>COUNTIFS(Свод!$D$4:$BA$4,F$1,Свод!$D$49:$BA$49,$D88)</f>
        <v>1</v>
      </c>
      <c r="G88" s="13">
        <f t="shared" ref="G88:G89" si="38">SUM(E88:F88)</f>
        <v>1</v>
      </c>
    </row>
    <row r="89" spans="1:7" x14ac:dyDescent="0.25">
      <c r="A89" s="31"/>
      <c r="B89" s="31" t="s">
        <v>52</v>
      </c>
      <c r="C89" s="31"/>
      <c r="D89" s="13" t="s">
        <v>140</v>
      </c>
      <c r="E89" s="13">
        <f>COUNTIFS(Свод!$D$4:$BA$4,E$1,Свод!$D$50:$BA$50,$D89)</f>
        <v>0</v>
      </c>
      <c r="F89" s="13">
        <f>COUNTIFS(Свод!$D$4:$BA$4,F$1,Свод!$D$50:$BA$50,$D89)</f>
        <v>7</v>
      </c>
      <c r="G89" s="13">
        <f t="shared" si="38"/>
        <v>7</v>
      </c>
    </row>
    <row r="90" spans="1:7" x14ac:dyDescent="0.25">
      <c r="A90" s="31"/>
      <c r="B90" s="31"/>
      <c r="C90" s="31"/>
      <c r="D90" s="13" t="s">
        <v>145</v>
      </c>
      <c r="E90" s="13">
        <f>COUNTIFS(Свод!$D$4:$BA$4,E$1,Свод!$D$50:$BA$50,$D90)</f>
        <v>0</v>
      </c>
      <c r="F90" s="13">
        <f>COUNTIFS(Свод!$D$4:$BA$4,F$1,Свод!$D$50:$BA$50,$D90)</f>
        <v>6</v>
      </c>
      <c r="G90" s="13">
        <f t="shared" ref="G90:G93" si="39">SUM(E90:F90)</f>
        <v>6</v>
      </c>
    </row>
    <row r="91" spans="1:7" x14ac:dyDescent="0.25">
      <c r="A91" s="31"/>
      <c r="B91" s="31"/>
      <c r="C91" s="31"/>
      <c r="D91" s="13" t="s">
        <v>150</v>
      </c>
      <c r="E91" s="13">
        <f>COUNTIFS(Свод!$D$4:$BA$4,E$1,Свод!$D$50:$BA$50,$D91)</f>
        <v>0</v>
      </c>
      <c r="F91" s="13">
        <f>COUNTIFS(Свод!$D$4:$BA$4,F$1,Свод!$D$50:$BA$50,$D91)</f>
        <v>1</v>
      </c>
      <c r="G91" s="13">
        <f t="shared" si="39"/>
        <v>1</v>
      </c>
    </row>
    <row r="92" spans="1:7" x14ac:dyDescent="0.25">
      <c r="A92" s="31"/>
      <c r="B92" s="31"/>
      <c r="C92" s="31"/>
      <c r="D92" s="13" t="s">
        <v>139</v>
      </c>
      <c r="E92" s="13">
        <f>COUNTIFS(Свод!$D$4:$BA$4,E$1,Свод!$D$50:$BA$50,$D92)</f>
        <v>0</v>
      </c>
      <c r="F92" s="13">
        <f>COUNTIFS(Свод!$D$4:$BA$4,F$1,Свод!$D$50:$BA$50,$D92)</f>
        <v>0</v>
      </c>
      <c r="G92" s="13">
        <f t="shared" si="39"/>
        <v>0</v>
      </c>
    </row>
    <row r="93" spans="1:7" x14ac:dyDescent="0.25">
      <c r="A93" s="31"/>
      <c r="B93" s="31" t="s">
        <v>53</v>
      </c>
      <c r="C93" s="31"/>
      <c r="D93" s="13" t="s">
        <v>140</v>
      </c>
      <c r="E93" s="13">
        <f>COUNTIFS(Свод!$D$4:$BA$4,E$1,Свод!$D$51:$BA$51,$D93)</f>
        <v>0</v>
      </c>
      <c r="F93" s="13">
        <f>COUNTIFS(Свод!$D$4:$BA$4,F$1,Свод!$D$51:$BA$51,$D93)</f>
        <v>5</v>
      </c>
      <c r="G93" s="13">
        <f t="shared" si="39"/>
        <v>5</v>
      </c>
    </row>
    <row r="94" spans="1:7" x14ac:dyDescent="0.25">
      <c r="A94" s="31"/>
      <c r="B94" s="31"/>
      <c r="C94" s="31"/>
      <c r="D94" s="13" t="s">
        <v>145</v>
      </c>
      <c r="E94" s="13">
        <f>COUNTIFS(Свод!$D$4:$BA$4,E$1,Свод!$D$51:$BA$51,$D94)</f>
        <v>0</v>
      </c>
      <c r="F94" s="13">
        <f>COUNTIFS(Свод!$D$4:$BA$4,F$1,Свод!$D$51:$BA$51,$D94)</f>
        <v>3</v>
      </c>
      <c r="G94" s="13">
        <f t="shared" ref="G94:G97" si="40">SUM(E94:F94)</f>
        <v>3</v>
      </c>
    </row>
    <row r="95" spans="1:7" x14ac:dyDescent="0.25">
      <c r="A95" s="31"/>
      <c r="B95" s="31"/>
      <c r="C95" s="31"/>
      <c r="D95" s="13" t="s">
        <v>150</v>
      </c>
      <c r="E95" s="13">
        <f>COUNTIFS(Свод!$D$4:$BA$4,E$1,Свод!$D$51:$BA$51,$D95)</f>
        <v>0</v>
      </c>
      <c r="F95" s="13">
        <f>COUNTIFS(Свод!$D$4:$BA$4,F$1,Свод!$D$51:$BA$51,$D95)</f>
        <v>3</v>
      </c>
      <c r="G95" s="13">
        <f t="shared" si="40"/>
        <v>3</v>
      </c>
    </row>
    <row r="96" spans="1:7" x14ac:dyDescent="0.25">
      <c r="A96" s="31"/>
      <c r="B96" s="31"/>
      <c r="C96" s="31"/>
      <c r="D96" s="13" t="s">
        <v>139</v>
      </c>
      <c r="E96" s="13">
        <f>COUNTIFS(Свод!$D$4:$BA$4,E$1,Свод!$D$51:$BA$51,$D96)</f>
        <v>0</v>
      </c>
      <c r="F96" s="13">
        <f>COUNTIFS(Свод!$D$4:$BA$4,F$1,Свод!$D$51:$BA$51,$D96)</f>
        <v>3</v>
      </c>
      <c r="G96" s="13">
        <f t="shared" si="40"/>
        <v>3</v>
      </c>
    </row>
    <row r="97" spans="1:7" x14ac:dyDescent="0.25">
      <c r="A97" s="31"/>
      <c r="B97" s="31" t="s">
        <v>54</v>
      </c>
      <c r="C97" s="31"/>
      <c r="D97" s="13" t="s">
        <v>140</v>
      </c>
      <c r="E97" s="13">
        <f>COUNTIFS(Свод!$D$4:$BA$4,E$1,Свод!$D$52:$BA$52,$D97)</f>
        <v>0</v>
      </c>
      <c r="F97" s="13">
        <f>COUNTIFS(Свод!$D$4:$BA$4,F$1,Свод!$D$52:$BA$52,$D97)</f>
        <v>13</v>
      </c>
      <c r="G97" s="13">
        <f t="shared" si="40"/>
        <v>13</v>
      </c>
    </row>
    <row r="98" spans="1:7" x14ac:dyDescent="0.25">
      <c r="A98" s="31"/>
      <c r="B98" s="31"/>
      <c r="C98" s="31"/>
      <c r="D98" s="13" t="s">
        <v>145</v>
      </c>
      <c r="E98" s="13">
        <f>COUNTIFS(Свод!$D$4:$BA$4,E$1,Свод!$D$52:$BA$52,$D98)</f>
        <v>0</v>
      </c>
      <c r="F98" s="13">
        <f>COUNTIFS(Свод!$D$4:$BA$4,F$1,Свод!$D$52:$BA$52,$D98)</f>
        <v>1</v>
      </c>
      <c r="G98" s="13">
        <f t="shared" ref="G98:G101" si="41">SUM(E98:F98)</f>
        <v>1</v>
      </c>
    </row>
    <row r="99" spans="1:7" x14ac:dyDescent="0.25">
      <c r="A99" s="31"/>
      <c r="B99" s="31"/>
      <c r="C99" s="31"/>
      <c r="D99" s="13" t="s">
        <v>150</v>
      </c>
      <c r="E99" s="13">
        <f>COUNTIFS(Свод!$D$4:$BA$4,E$1,Свод!$D$52:$BA$52,$D99)</f>
        <v>0</v>
      </c>
      <c r="F99" s="13">
        <f>COUNTIFS(Свод!$D$4:$BA$4,F$1,Свод!$D$52:$BA$52,$D99)</f>
        <v>0</v>
      </c>
      <c r="G99" s="13">
        <f t="shared" si="41"/>
        <v>0</v>
      </c>
    </row>
    <row r="100" spans="1:7" x14ac:dyDescent="0.25">
      <c r="A100" s="31"/>
      <c r="B100" s="31"/>
      <c r="C100" s="31"/>
      <c r="D100" s="13" t="s">
        <v>139</v>
      </c>
      <c r="E100" s="13">
        <f>COUNTIFS(Свод!$D$4:$BA$4,E$1,Свод!$D$52:$BA$52,$D100)</f>
        <v>0</v>
      </c>
      <c r="F100" s="13">
        <f>COUNTIFS(Свод!$D$4:$BA$4,F$1,Свод!$D$52:$BA$52,$D100)</f>
        <v>0</v>
      </c>
      <c r="G100" s="13">
        <f t="shared" si="41"/>
        <v>0</v>
      </c>
    </row>
    <row r="101" spans="1:7" x14ac:dyDescent="0.25">
      <c r="A101" s="31"/>
      <c r="B101" s="31" t="s">
        <v>55</v>
      </c>
      <c r="C101" s="31"/>
      <c r="D101" s="13" t="s">
        <v>140</v>
      </c>
      <c r="E101" s="13">
        <f>COUNTIFS(Свод!$D$4:$BA$4,E$1,Свод!$D$53:$BA$53,$D101)</f>
        <v>0</v>
      </c>
      <c r="F101" s="13">
        <f>COUNTIFS(Свод!$D$4:$BA$4,F$1,Свод!$D$53:$BA$53,$D101)</f>
        <v>12</v>
      </c>
      <c r="G101" s="13">
        <f t="shared" si="41"/>
        <v>12</v>
      </c>
    </row>
    <row r="102" spans="1:7" x14ac:dyDescent="0.25">
      <c r="A102" s="31"/>
      <c r="B102" s="31"/>
      <c r="C102" s="31"/>
      <c r="D102" s="13" t="s">
        <v>145</v>
      </c>
      <c r="E102" s="13">
        <f>COUNTIFS(Свод!$D$4:$BA$4,E$1,Свод!$D$53:$BA$53,$D102)</f>
        <v>0</v>
      </c>
      <c r="F102" s="13">
        <f>COUNTIFS(Свод!$D$4:$BA$4,F$1,Свод!$D$53:$BA$53,$D102)</f>
        <v>2</v>
      </c>
      <c r="G102" s="13">
        <f t="shared" ref="G102:G105" si="42">SUM(E102:F102)</f>
        <v>2</v>
      </c>
    </row>
    <row r="103" spans="1:7" x14ac:dyDescent="0.25">
      <c r="A103" s="31"/>
      <c r="B103" s="31"/>
      <c r="C103" s="31"/>
      <c r="D103" s="13" t="s">
        <v>150</v>
      </c>
      <c r="E103" s="13">
        <f>COUNTIFS(Свод!$D$4:$BA$4,E$1,Свод!$D$53:$BA$53,$D103)</f>
        <v>0</v>
      </c>
      <c r="F103" s="13">
        <f>COUNTIFS(Свод!$D$4:$BA$4,F$1,Свод!$D$53:$BA$53,$D103)</f>
        <v>0</v>
      </c>
      <c r="G103" s="13">
        <f t="shared" si="42"/>
        <v>0</v>
      </c>
    </row>
    <row r="104" spans="1:7" x14ac:dyDescent="0.25">
      <c r="A104" s="31"/>
      <c r="B104" s="31"/>
      <c r="C104" s="31"/>
      <c r="D104" s="13" t="s">
        <v>139</v>
      </c>
      <c r="E104" s="13">
        <f>COUNTIFS(Свод!$D$4:$BA$4,E$1,Свод!$D$53:$BA$53,$D104)</f>
        <v>0</v>
      </c>
      <c r="F104" s="13">
        <f>COUNTIFS(Свод!$D$4:$BA$4,F$1,Свод!$D$53:$BA$53,$D104)</f>
        <v>0</v>
      </c>
      <c r="G104" s="13">
        <f t="shared" si="42"/>
        <v>0</v>
      </c>
    </row>
    <row r="105" spans="1:7" x14ac:dyDescent="0.25">
      <c r="A105" s="31"/>
      <c r="B105" s="31" t="s">
        <v>56</v>
      </c>
      <c r="C105" s="31"/>
      <c r="D105" s="13" t="s">
        <v>140</v>
      </c>
      <c r="E105" s="13">
        <f>COUNTIFS(Свод!$D$4:$BA$4,E$1,Свод!$D$54:$BA$54,$D105)</f>
        <v>0</v>
      </c>
      <c r="F105" s="13">
        <f>COUNTIFS(Свод!$D$4:$BA$4,F$1,Свод!$D$54:$BA$54,$D105)</f>
        <v>14</v>
      </c>
      <c r="G105" s="13">
        <f t="shared" si="42"/>
        <v>14</v>
      </c>
    </row>
    <row r="106" spans="1:7" x14ac:dyDescent="0.25">
      <c r="A106" s="31"/>
      <c r="B106" s="31"/>
      <c r="C106" s="31"/>
      <c r="D106" s="13" t="s">
        <v>145</v>
      </c>
      <c r="E106" s="13">
        <f>COUNTIFS(Свод!$D$4:$BA$4,E$1,Свод!$D$54:$BA$54,$D106)</f>
        <v>0</v>
      </c>
      <c r="F106" s="13">
        <f>COUNTIFS(Свод!$D$4:$BA$4,F$1,Свод!$D$54:$BA$54,$D106)</f>
        <v>0</v>
      </c>
      <c r="G106" s="13">
        <f t="shared" ref="G106:G108" si="43">SUM(E106:F106)</f>
        <v>0</v>
      </c>
    </row>
    <row r="107" spans="1:7" x14ac:dyDescent="0.25">
      <c r="A107" s="31"/>
      <c r="B107" s="31"/>
      <c r="C107" s="31"/>
      <c r="D107" s="13" t="s">
        <v>150</v>
      </c>
      <c r="E107" s="13">
        <f>COUNTIFS(Свод!$D$4:$BA$4,E$1,Свод!$D$54:$BA$54,$D107)</f>
        <v>0</v>
      </c>
      <c r="F107" s="13">
        <f>COUNTIFS(Свод!$D$4:$BA$4,F$1,Свод!$D$54:$BA$54,$D107)</f>
        <v>0</v>
      </c>
      <c r="G107" s="13">
        <f t="shared" si="43"/>
        <v>0</v>
      </c>
    </row>
    <row r="108" spans="1:7" x14ac:dyDescent="0.25">
      <c r="A108" s="31"/>
      <c r="B108" s="31"/>
      <c r="C108" s="31"/>
      <c r="D108" s="13" t="s">
        <v>139</v>
      </c>
      <c r="E108" s="13">
        <f>COUNTIFS(Свод!$D$4:$BA$4,E$1,Свод!$D$54:$BA$54,$D108)</f>
        <v>0</v>
      </c>
      <c r="F108" s="13">
        <f>COUNTIFS(Свод!$D$4:$BA$4,F$1,Свод!$D$54:$BA$54,$D108)</f>
        <v>0</v>
      </c>
      <c r="G108" s="13">
        <f t="shared" si="43"/>
        <v>0</v>
      </c>
    </row>
    <row r="109" spans="1:7" ht="30" customHeight="1" x14ac:dyDescent="0.25">
      <c r="A109" s="31"/>
      <c r="B109" s="32" t="s">
        <v>57</v>
      </c>
      <c r="C109" s="32"/>
      <c r="D109" s="10"/>
      <c r="E109" s="13"/>
      <c r="F109" s="13"/>
      <c r="G109" s="13"/>
    </row>
    <row r="110" spans="1:7" x14ac:dyDescent="0.25">
      <c r="A110" s="31"/>
      <c r="B110" s="31" t="s">
        <v>58</v>
      </c>
      <c r="C110" s="31"/>
      <c r="D110" s="13" t="s">
        <v>140</v>
      </c>
      <c r="E110" s="13">
        <f>COUNTIFS(Свод!$D$4:$BA$4,E$1,Свод!$D$56:$BA$56,$D110)</f>
        <v>0</v>
      </c>
      <c r="F110" s="13">
        <f>COUNTIFS(Свод!$D$4:$BA$4,F$1,Свод!$D$56:$BA$56,$D110)</f>
        <v>1</v>
      </c>
      <c r="G110" s="13">
        <f t="shared" ref="G110" si="44">SUM(E110:F110)</f>
        <v>1</v>
      </c>
    </row>
    <row r="111" spans="1:7" x14ac:dyDescent="0.25">
      <c r="A111" s="31"/>
      <c r="B111" s="31"/>
      <c r="C111" s="31"/>
      <c r="D111" s="13" t="s">
        <v>145</v>
      </c>
      <c r="E111" s="13">
        <f>COUNTIFS(Свод!$D$4:$BA$4,E$1,Свод!$D$56:$BA$56,$D111)</f>
        <v>0</v>
      </c>
      <c r="F111" s="13">
        <f>COUNTIFS(Свод!$D$4:$BA$4,F$1,Свод!$D$56:$BA$56,$D111)</f>
        <v>0</v>
      </c>
      <c r="G111" s="13">
        <f t="shared" ref="G111:G114" si="45">SUM(E111:F111)</f>
        <v>0</v>
      </c>
    </row>
    <row r="112" spans="1:7" x14ac:dyDescent="0.25">
      <c r="A112" s="31"/>
      <c r="B112" s="31"/>
      <c r="C112" s="31"/>
      <c r="D112" s="13" t="s">
        <v>150</v>
      </c>
      <c r="E112" s="13">
        <f>COUNTIFS(Свод!$D$4:$BA$4,E$1,Свод!$D$56:$BA$56,$D112)</f>
        <v>0</v>
      </c>
      <c r="F112" s="13">
        <f>COUNTIFS(Свод!$D$4:$BA$4,F$1,Свод!$D$56:$BA$56,$D112)</f>
        <v>0</v>
      </c>
      <c r="G112" s="13">
        <f t="shared" si="45"/>
        <v>0</v>
      </c>
    </row>
    <row r="113" spans="1:7" x14ac:dyDescent="0.25">
      <c r="A113" s="31"/>
      <c r="B113" s="31"/>
      <c r="C113" s="31"/>
      <c r="D113" s="13" t="s">
        <v>139</v>
      </c>
      <c r="E113" s="13">
        <f>COUNTIFS(Свод!$D$4:$BA$4,E$1,Свод!$D$56:$BA$56,$D113)</f>
        <v>0</v>
      </c>
      <c r="F113" s="13">
        <f>COUNTIFS(Свод!$D$4:$BA$4,F$1,Свод!$D$56:$BA$56,$D113)</f>
        <v>13</v>
      </c>
      <c r="G113" s="13">
        <f t="shared" si="45"/>
        <v>13</v>
      </c>
    </row>
    <row r="114" spans="1:7" x14ac:dyDescent="0.25">
      <c r="A114" s="31"/>
      <c r="B114" s="31" t="s">
        <v>59</v>
      </c>
      <c r="C114" s="31"/>
      <c r="D114" s="13" t="s">
        <v>140</v>
      </c>
      <c r="E114" s="13">
        <f>COUNTIFS(Свод!$D$4:$BA$4,E$1,Свод!$D$57:$BA$57,$D114)</f>
        <v>0</v>
      </c>
      <c r="F114" s="13">
        <f>COUNTIFS(Свод!$D$4:$BA$4,F$1,Свод!$D$57:$BA$57,$D114)</f>
        <v>7</v>
      </c>
      <c r="G114" s="13">
        <f t="shared" si="45"/>
        <v>7</v>
      </c>
    </row>
    <row r="115" spans="1:7" x14ac:dyDescent="0.25">
      <c r="A115" s="31"/>
      <c r="B115" s="31"/>
      <c r="C115" s="31"/>
      <c r="D115" s="13" t="s">
        <v>145</v>
      </c>
      <c r="E115" s="13">
        <f>COUNTIFS(Свод!$D$4:$BA$4,E$1,Свод!$D$57:$BA$57,$D115)</f>
        <v>0</v>
      </c>
      <c r="F115" s="13">
        <f>COUNTIFS(Свод!$D$4:$BA$4,F$1,Свод!$D$57:$BA$57,$D115)</f>
        <v>0</v>
      </c>
      <c r="G115" s="13">
        <f t="shared" ref="G115:G118" si="46">SUM(E115:F115)</f>
        <v>0</v>
      </c>
    </row>
    <row r="116" spans="1:7" x14ac:dyDescent="0.25">
      <c r="A116" s="31"/>
      <c r="B116" s="31"/>
      <c r="C116" s="31"/>
      <c r="D116" s="13" t="s">
        <v>150</v>
      </c>
      <c r="E116" s="13">
        <f>COUNTIFS(Свод!$D$4:$BA$4,E$1,Свод!$D$57:$BA$57,$D116)</f>
        <v>0</v>
      </c>
      <c r="F116" s="13">
        <f>COUNTIFS(Свод!$D$4:$BA$4,F$1,Свод!$D$57:$BA$57,$D116)</f>
        <v>0</v>
      </c>
      <c r="G116" s="13">
        <f t="shared" si="46"/>
        <v>0</v>
      </c>
    </row>
    <row r="117" spans="1:7" x14ac:dyDescent="0.25">
      <c r="A117" s="31"/>
      <c r="B117" s="31"/>
      <c r="C117" s="31"/>
      <c r="D117" s="13" t="s">
        <v>139</v>
      </c>
      <c r="E117" s="13">
        <f>COUNTIFS(Свод!$D$4:$BA$4,E$1,Свод!$D$57:$BA$57,$D117)</f>
        <v>0</v>
      </c>
      <c r="F117" s="13">
        <f>COUNTIFS(Свод!$D$4:$BA$4,F$1,Свод!$D$57:$BA$57,$D117)</f>
        <v>7</v>
      </c>
      <c r="G117" s="13">
        <f t="shared" si="46"/>
        <v>7</v>
      </c>
    </row>
    <row r="118" spans="1:7" x14ac:dyDescent="0.25">
      <c r="A118" s="31"/>
      <c r="B118" s="31" t="s">
        <v>60</v>
      </c>
      <c r="C118" s="31"/>
      <c r="D118" s="13" t="s">
        <v>140</v>
      </c>
      <c r="E118" s="13">
        <f>COUNTIFS(Свод!$D$4:$BA$4,E$1,Свод!$D$58:$BA$58,$D118)</f>
        <v>0</v>
      </c>
      <c r="F118" s="13">
        <f>COUNTIFS(Свод!$D$4:$BA$4,F$1,Свод!$D$58:$BA$58,$D118)</f>
        <v>11</v>
      </c>
      <c r="G118" s="13">
        <f t="shared" si="46"/>
        <v>11</v>
      </c>
    </row>
    <row r="119" spans="1:7" x14ac:dyDescent="0.25">
      <c r="A119" s="31"/>
      <c r="B119" s="31"/>
      <c r="C119" s="31"/>
      <c r="D119" s="13" t="s">
        <v>145</v>
      </c>
      <c r="E119" s="13">
        <f>COUNTIFS(Свод!$D$4:$BA$4,E$1,Свод!$D$58:$BA$58,$D119)</f>
        <v>0</v>
      </c>
      <c r="F119" s="13">
        <f>COUNTIFS(Свод!$D$4:$BA$4,F$1,Свод!$D$58:$BA$58,$D119)</f>
        <v>0</v>
      </c>
      <c r="G119" s="13">
        <f t="shared" ref="G119:G122" si="47">SUM(E119:F119)</f>
        <v>0</v>
      </c>
    </row>
    <row r="120" spans="1:7" x14ac:dyDescent="0.25">
      <c r="A120" s="31"/>
      <c r="B120" s="31"/>
      <c r="C120" s="31"/>
      <c r="D120" s="13" t="s">
        <v>150</v>
      </c>
      <c r="E120" s="13">
        <f>COUNTIFS(Свод!$D$4:$BA$4,E$1,Свод!$D$58:$BA$58,$D120)</f>
        <v>0</v>
      </c>
      <c r="F120" s="13">
        <f>COUNTIFS(Свод!$D$4:$BA$4,F$1,Свод!$D$58:$BA$58,$D120)</f>
        <v>0</v>
      </c>
      <c r="G120" s="13">
        <f t="shared" si="47"/>
        <v>0</v>
      </c>
    </row>
    <row r="121" spans="1:7" x14ac:dyDescent="0.25">
      <c r="A121" s="31"/>
      <c r="B121" s="31"/>
      <c r="C121" s="31"/>
      <c r="D121" s="13" t="s">
        <v>139</v>
      </c>
      <c r="E121" s="13">
        <f>COUNTIFS(Свод!$D$4:$BA$4,E$1,Свод!$D$58:$BA$58,$D121)</f>
        <v>0</v>
      </c>
      <c r="F121" s="13">
        <f>COUNTIFS(Свод!$D$4:$BA$4,F$1,Свод!$D$58:$BA$58,$D121)</f>
        <v>3</v>
      </c>
      <c r="G121" s="13">
        <f t="shared" si="47"/>
        <v>3</v>
      </c>
    </row>
    <row r="122" spans="1:7" x14ac:dyDescent="0.25">
      <c r="A122" s="31"/>
      <c r="B122" s="31" t="s">
        <v>61</v>
      </c>
      <c r="C122" s="31"/>
      <c r="D122" s="13" t="s">
        <v>140</v>
      </c>
      <c r="E122" s="13">
        <f>COUNTIFS(Свод!$D$4:$BA$4,E$1,Свод!$D$59:$BA$59,$D122)</f>
        <v>0</v>
      </c>
      <c r="F122" s="13">
        <f>COUNTIFS(Свод!$D$4:$BA$4,F$1,Свод!$D$59:$BA$59,$D122)</f>
        <v>9</v>
      </c>
      <c r="G122" s="13">
        <f t="shared" si="47"/>
        <v>9</v>
      </c>
    </row>
    <row r="123" spans="1:7" x14ac:dyDescent="0.25">
      <c r="A123" s="31"/>
      <c r="B123" s="31"/>
      <c r="C123" s="31"/>
      <c r="D123" s="13" t="s">
        <v>145</v>
      </c>
      <c r="E123" s="13">
        <f>COUNTIFS(Свод!$D$4:$BA$4,E$1,Свод!$D$59:$BA$59,$D123)</f>
        <v>0</v>
      </c>
      <c r="F123" s="13">
        <f>COUNTIFS(Свод!$D$4:$BA$4,F$1,Свод!$D$59:$BA$59,$D123)</f>
        <v>0</v>
      </c>
      <c r="G123" s="13">
        <f t="shared" ref="G123:G125" si="48">SUM(E123:F123)</f>
        <v>0</v>
      </c>
    </row>
    <row r="124" spans="1:7" x14ac:dyDescent="0.25">
      <c r="A124" s="31"/>
      <c r="B124" s="31"/>
      <c r="C124" s="31"/>
      <c r="D124" s="13" t="s">
        <v>150</v>
      </c>
      <c r="E124" s="13">
        <f>COUNTIFS(Свод!$D$4:$BA$4,E$1,Свод!$D$59:$BA$59,$D124)</f>
        <v>0</v>
      </c>
      <c r="F124" s="13">
        <f>COUNTIFS(Свод!$D$4:$BA$4,F$1,Свод!$D$59:$BA$59,$D124)</f>
        <v>0</v>
      </c>
      <c r="G124" s="13">
        <f t="shared" si="48"/>
        <v>0</v>
      </c>
    </row>
    <row r="125" spans="1:7" x14ac:dyDescent="0.25">
      <c r="A125" s="31"/>
      <c r="B125" s="31"/>
      <c r="C125" s="31"/>
      <c r="D125" s="13" t="s">
        <v>139</v>
      </c>
      <c r="E125" s="13">
        <f>COUNTIFS(Свод!$D$4:$BA$4,E$1,Свод!$D$59:$BA$59,$D125)</f>
        <v>0</v>
      </c>
      <c r="F125" s="13">
        <f>COUNTIFS(Свод!$D$4:$BA$4,F$1,Свод!$D$59:$BA$59,$D125)</f>
        <v>5</v>
      </c>
      <c r="G125" s="13">
        <f t="shared" si="48"/>
        <v>5</v>
      </c>
    </row>
    <row r="126" spans="1:7" ht="47.25" customHeight="1" x14ac:dyDescent="0.25">
      <c r="A126" s="31"/>
      <c r="B126" s="32" t="s">
        <v>174</v>
      </c>
      <c r="C126" s="32"/>
      <c r="D126" s="13" t="s">
        <v>176</v>
      </c>
      <c r="E126" s="13" t="e">
        <f>E127/E$12*100</f>
        <v>#DIV/0!</v>
      </c>
      <c r="F126" s="13">
        <f>F127/F$12*100</f>
        <v>2.7135678391959797</v>
      </c>
      <c r="G126" s="13">
        <f>G127/G$12*100</f>
        <v>2.7135678391959797</v>
      </c>
    </row>
    <row r="127" spans="1:7" ht="47.25" customHeight="1" x14ac:dyDescent="0.25">
      <c r="A127" s="31"/>
      <c r="B127" s="32" t="s">
        <v>178</v>
      </c>
      <c r="C127" s="32"/>
      <c r="D127" s="10" t="s">
        <v>177</v>
      </c>
      <c r="E127" s="13">
        <f>SUMIFS(Свод!$D60:$BA60,Свод!$D$4:$BA$4,E$1)</f>
        <v>0</v>
      </c>
      <c r="F127" s="13">
        <f>SUMIFS(Свод!$D60:$BA60,Свод!$D$4:$BA$4,F$1)</f>
        <v>81</v>
      </c>
      <c r="G127" s="13">
        <f t="shared" ref="G127" si="49">SUM(E127:F127)</f>
        <v>81</v>
      </c>
    </row>
    <row r="128" spans="1:7" ht="44.25" customHeight="1" x14ac:dyDescent="0.25">
      <c r="A128" s="31"/>
      <c r="B128" s="32" t="s">
        <v>175</v>
      </c>
      <c r="C128" s="32"/>
      <c r="D128" s="10" t="s">
        <v>176</v>
      </c>
      <c r="E128" s="13" t="e">
        <f>E129/E$12*100</f>
        <v>#DIV/0!</v>
      </c>
      <c r="F128" s="13">
        <f>F129/F$12*100</f>
        <v>0.23450586264656617</v>
      </c>
      <c r="G128" s="13">
        <f>G129/G$12*100</f>
        <v>0.23450586264656617</v>
      </c>
    </row>
    <row r="129" spans="1:7" ht="45" customHeight="1" x14ac:dyDescent="0.25">
      <c r="A129" s="31"/>
      <c r="B129" s="32" t="s">
        <v>179</v>
      </c>
      <c r="C129" s="32"/>
      <c r="D129" s="10" t="s">
        <v>177</v>
      </c>
      <c r="E129" s="13">
        <f>SUMIFS(Свод!$D61:$BA61,Свод!$D$4:$BA$4,E$1)</f>
        <v>0</v>
      </c>
      <c r="F129" s="13">
        <f>SUMIFS(Свод!$D61:$BA61,Свод!$D$4:$BA$4,F$1)</f>
        <v>7</v>
      </c>
      <c r="G129" s="13">
        <f t="shared" ref="G129" si="50">SUM(E129:F129)</f>
        <v>7</v>
      </c>
    </row>
    <row r="130" spans="1:7" x14ac:dyDescent="0.25">
      <c r="A130" s="31"/>
      <c r="B130" s="31" t="s">
        <v>62</v>
      </c>
      <c r="C130" s="31"/>
      <c r="D130" s="13" t="s">
        <v>141</v>
      </c>
      <c r="E130" s="13">
        <f>COUNTIFS(Свод!$D$4:$BA$4,E$1,Свод!$D$62:$BA$62,$D130)</f>
        <v>0</v>
      </c>
      <c r="F130" s="13">
        <f>COUNTIFS(Свод!$D$4:$BA$4,F$1,Свод!$D$62:$BA$62,$D130)</f>
        <v>9</v>
      </c>
      <c r="G130" s="13">
        <f t="shared" ref="G130" si="51">SUM(E130:F130)</f>
        <v>9</v>
      </c>
    </row>
    <row r="131" spans="1:7" x14ac:dyDescent="0.25">
      <c r="A131" s="31"/>
      <c r="B131" s="31"/>
      <c r="C131" s="31"/>
      <c r="D131" s="13" t="s">
        <v>146</v>
      </c>
      <c r="E131" s="13">
        <f>COUNTIFS(Свод!$D$4:$BA$4,E$1,Свод!$D$62:$BA$62,$D131)</f>
        <v>0</v>
      </c>
      <c r="F131" s="13">
        <f>COUNTIFS(Свод!$D$4:$BA$4,F$1,Свод!$D$62:$BA$62,$D131)</f>
        <v>3</v>
      </c>
      <c r="G131" s="13">
        <f t="shared" ref="G131:G140" si="52">SUM(E131:F131)</f>
        <v>3</v>
      </c>
    </row>
    <row r="132" spans="1:7" x14ac:dyDescent="0.25">
      <c r="A132" s="31"/>
      <c r="B132" s="31"/>
      <c r="C132" s="31"/>
      <c r="D132" s="13" t="s">
        <v>151</v>
      </c>
      <c r="E132" s="13">
        <f>COUNTIFS(Свод!$D$4:$BA$4,E$1,Свод!$D$62:$BA$62,$D132)</f>
        <v>0</v>
      </c>
      <c r="F132" s="13">
        <f>COUNTIFS(Свод!$D$4:$BA$4,F$1,Свод!$D$62:$BA$62,$D132)</f>
        <v>1</v>
      </c>
      <c r="G132" s="13">
        <f t="shared" si="52"/>
        <v>1</v>
      </c>
    </row>
    <row r="133" spans="1:7" x14ac:dyDescent="0.25">
      <c r="A133" s="31"/>
      <c r="B133" s="31"/>
      <c r="C133" s="31"/>
      <c r="D133" s="13" t="s">
        <v>154</v>
      </c>
      <c r="E133" s="13">
        <f>COUNTIFS(Свод!$D$4:$BA$4,E$1,Свод!$D$62:$BA$62,$D133)</f>
        <v>0</v>
      </c>
      <c r="F133" s="13">
        <f>COUNTIFS(Свод!$D$4:$BA$4,F$1,Свод!$D$62:$BA$62,$D133)</f>
        <v>0</v>
      </c>
      <c r="G133" s="13">
        <f t="shared" si="52"/>
        <v>0</v>
      </c>
    </row>
    <row r="134" spans="1:7" x14ac:dyDescent="0.25">
      <c r="A134" s="31"/>
      <c r="B134" s="31"/>
      <c r="C134" s="31"/>
      <c r="D134" s="13" t="s">
        <v>155</v>
      </c>
      <c r="E134" s="13">
        <f>COUNTIFS(Свод!$D$4:$BA$4,E$1,Свод!$D$62:$BA$62,$D134)</f>
        <v>0</v>
      </c>
      <c r="F134" s="13">
        <f>COUNTIFS(Свод!$D$4:$BA$4,F$1,Свод!$D$62:$BA$62,$D134)</f>
        <v>0</v>
      </c>
      <c r="G134" s="13">
        <f t="shared" si="52"/>
        <v>0</v>
      </c>
    </row>
    <row r="135" spans="1:7" x14ac:dyDescent="0.25">
      <c r="A135" s="31"/>
      <c r="B135" s="31"/>
      <c r="C135" s="31"/>
      <c r="D135" s="13" t="s">
        <v>157</v>
      </c>
      <c r="E135" s="13">
        <f>COUNTIFS(Свод!$D$4:$BA$4,E$1,Свод!$D$62:$BA$62,$D135)</f>
        <v>0</v>
      </c>
      <c r="F135" s="13">
        <f>COUNTIFS(Свод!$D$4:$BA$4,F$1,Свод!$D$62:$BA$62,$D135)</f>
        <v>0</v>
      </c>
      <c r="G135" s="13">
        <f t="shared" si="52"/>
        <v>0</v>
      </c>
    </row>
    <row r="136" spans="1:7" x14ac:dyDescent="0.25">
      <c r="A136" s="31"/>
      <c r="B136" s="31"/>
      <c r="C136" s="31"/>
      <c r="D136" s="13" t="s">
        <v>159</v>
      </c>
      <c r="E136" s="13">
        <f>COUNTIFS(Свод!$D$4:$BA$4,E$1,Свод!$D$62:$BA$62,$D136)</f>
        <v>0</v>
      </c>
      <c r="F136" s="13">
        <f>COUNTIFS(Свод!$D$4:$BA$4,F$1,Свод!$D$62:$BA$62,$D136)</f>
        <v>1</v>
      </c>
      <c r="G136" s="13">
        <f t="shared" si="52"/>
        <v>1</v>
      </c>
    </row>
    <row r="137" spans="1:7" x14ac:dyDescent="0.25">
      <c r="A137" s="31"/>
      <c r="B137" s="31"/>
      <c r="C137" s="31"/>
      <c r="D137" s="13" t="s">
        <v>161</v>
      </c>
      <c r="E137" s="13">
        <f>COUNTIFS(Свод!$D$4:$BA$4,E$1,Свод!$D$62:$BA$62,$D137)</f>
        <v>0</v>
      </c>
      <c r="F137" s="13">
        <f>COUNTIFS(Свод!$D$4:$BA$4,F$1,Свод!$D$62:$BA$62,$D137)</f>
        <v>0</v>
      </c>
      <c r="G137" s="13">
        <f t="shared" si="52"/>
        <v>0</v>
      </c>
    </row>
    <row r="138" spans="1:7" x14ac:dyDescent="0.25">
      <c r="A138" s="31"/>
      <c r="B138" s="31"/>
      <c r="C138" s="31"/>
      <c r="D138" s="13" t="s">
        <v>163</v>
      </c>
      <c r="E138" s="13">
        <f>COUNTIFS(Свод!$D$4:$BA$4,E$1,Свод!$D$62:$BA$62,$D138)</f>
        <v>0</v>
      </c>
      <c r="F138" s="13">
        <f>COUNTIFS(Свод!$D$4:$BA$4,F$1,Свод!$D$62:$BA$62,$D138)</f>
        <v>0</v>
      </c>
      <c r="G138" s="13">
        <f t="shared" si="52"/>
        <v>0</v>
      </c>
    </row>
    <row r="139" spans="1:7" x14ac:dyDescent="0.25">
      <c r="A139" s="31"/>
      <c r="B139" s="31"/>
      <c r="C139" s="31"/>
      <c r="D139" s="13" t="s">
        <v>165</v>
      </c>
      <c r="E139" s="13">
        <f>COUNTIFS(Свод!$D$4:$BA$4,E$1,Свод!$D$62:$BA$62,$D139)</f>
        <v>0</v>
      </c>
      <c r="F139" s="13">
        <f>COUNTIFS(Свод!$D$4:$BA$4,F$1,Свод!$D$62:$BA$62,$D139)</f>
        <v>0</v>
      </c>
      <c r="G139" s="13">
        <f t="shared" si="52"/>
        <v>0</v>
      </c>
    </row>
    <row r="140" spans="1:7" x14ac:dyDescent="0.25">
      <c r="A140" s="31"/>
      <c r="B140" s="31"/>
      <c r="C140" s="31"/>
      <c r="D140" s="13" t="s">
        <v>167</v>
      </c>
      <c r="E140" s="13">
        <f>COUNTIFS(Свод!$D$4:$BA$4,E$1,Свод!$D$62:$BA$62,$D140)</f>
        <v>0</v>
      </c>
      <c r="F140" s="13">
        <f>COUNTIFS(Свод!$D$4:$BA$4,F$1,Свод!$D$62:$BA$62,$D140)</f>
        <v>0</v>
      </c>
      <c r="G140" s="13">
        <f t="shared" si="52"/>
        <v>0</v>
      </c>
    </row>
    <row r="141" spans="1:7" x14ac:dyDescent="0.25">
      <c r="A141" s="31"/>
      <c r="B141" s="31" t="s">
        <v>63</v>
      </c>
      <c r="C141" s="31"/>
      <c r="D141" s="13" t="s">
        <v>140</v>
      </c>
      <c r="E141" s="13">
        <f>COUNTIFS(Свод!$D$4:$BA$4,E$1,Свод!$D$63:$BA$63,$D141)</f>
        <v>0</v>
      </c>
      <c r="F141" s="13">
        <f>COUNTIFS(Свод!$D$4:$BA$4,F$1,Свод!$D$63:$BA$63,$D141)</f>
        <v>11</v>
      </c>
      <c r="G141" s="13">
        <f t="shared" ref="G141" si="53">SUM(E141:F141)</f>
        <v>11</v>
      </c>
    </row>
    <row r="142" spans="1:7" x14ac:dyDescent="0.25">
      <c r="A142" s="31"/>
      <c r="B142" s="31"/>
      <c r="C142" s="31"/>
      <c r="D142" s="13" t="s">
        <v>145</v>
      </c>
      <c r="E142" s="13">
        <f>COUNTIFS(Свод!$D$4:$BA$4,E$1,Свод!$D$63:$BA$63,$D142)</f>
        <v>0</v>
      </c>
      <c r="F142" s="13">
        <f>COUNTIFS(Свод!$D$4:$BA$4,F$1,Свод!$D$63:$BA$63,$D142)</f>
        <v>0</v>
      </c>
      <c r="G142" s="13">
        <f t="shared" ref="G142:G144" si="54">SUM(E142:F142)</f>
        <v>0</v>
      </c>
    </row>
    <row r="143" spans="1:7" x14ac:dyDescent="0.25">
      <c r="A143" s="31"/>
      <c r="B143" s="31"/>
      <c r="C143" s="31"/>
      <c r="D143" s="13" t="s">
        <v>150</v>
      </c>
      <c r="E143" s="13">
        <f>COUNTIFS(Свод!$D$4:$BA$4,E$1,Свод!$D$63:$BA$63,$D143)</f>
        <v>0</v>
      </c>
      <c r="F143" s="13">
        <f>COUNTIFS(Свод!$D$4:$BA$4,F$1,Свод!$D$63:$BA$63,$D143)</f>
        <v>2</v>
      </c>
      <c r="G143" s="13">
        <f t="shared" si="54"/>
        <v>2</v>
      </c>
    </row>
    <row r="144" spans="1:7" x14ac:dyDescent="0.25">
      <c r="A144" s="31"/>
      <c r="B144" s="31"/>
      <c r="C144" s="31"/>
      <c r="D144" s="13" t="s">
        <v>139</v>
      </c>
      <c r="E144" s="13">
        <f>COUNTIFS(Свод!$D$4:$BA$4,E$1,Свод!$D$63:$BA$63,$D144)</f>
        <v>0</v>
      </c>
      <c r="F144" s="13">
        <f>COUNTIFS(Свод!$D$4:$BA$4,F$1,Свод!$D$63:$BA$63,$D144)</f>
        <v>1</v>
      </c>
      <c r="G144" s="13">
        <f t="shared" si="54"/>
        <v>1</v>
      </c>
    </row>
    <row r="145" spans="1:7" x14ac:dyDescent="0.25">
      <c r="A145" s="31"/>
      <c r="B145" s="31" t="s">
        <v>64</v>
      </c>
      <c r="C145" s="31"/>
      <c r="D145" s="13" t="s">
        <v>140</v>
      </c>
      <c r="E145" s="13">
        <f>COUNTIFS(Свод!$D$4:$BA$4,E$1,Свод!$D$64:$BA$64,$D145)</f>
        <v>0</v>
      </c>
      <c r="F145" s="13">
        <f>COUNTIFS(Свод!$D$4:$BA$4,F$1,Свод!$D$64:$BA$64,$D145)</f>
        <v>3</v>
      </c>
      <c r="G145" s="13">
        <f t="shared" ref="G145" si="55">SUM(E145:F145)</f>
        <v>3</v>
      </c>
    </row>
    <row r="146" spans="1:7" x14ac:dyDescent="0.25">
      <c r="A146" s="31"/>
      <c r="B146" s="31"/>
      <c r="C146" s="31"/>
      <c r="D146" s="13" t="s">
        <v>145</v>
      </c>
      <c r="E146" s="13">
        <f>COUNTIFS(Свод!$D$4:$BA$4,E$1,Свод!$D$64:$BA$64,$D146)</f>
        <v>0</v>
      </c>
      <c r="F146" s="13">
        <f>COUNTIFS(Свод!$D$4:$BA$4,F$1,Свод!$D$64:$BA$64,$D146)</f>
        <v>0</v>
      </c>
      <c r="G146" s="13">
        <f t="shared" ref="G146:G148" si="56">SUM(E146:F146)</f>
        <v>0</v>
      </c>
    </row>
    <row r="147" spans="1:7" x14ac:dyDescent="0.25">
      <c r="A147" s="31"/>
      <c r="B147" s="31"/>
      <c r="C147" s="31"/>
      <c r="D147" s="13" t="s">
        <v>150</v>
      </c>
      <c r="E147" s="13">
        <f>COUNTIFS(Свод!$D$4:$BA$4,E$1,Свод!$D$64:$BA$64,$D147)</f>
        <v>0</v>
      </c>
      <c r="F147" s="13">
        <f>COUNTIFS(Свод!$D$4:$BA$4,F$1,Свод!$D$64:$BA$64,$D147)</f>
        <v>0</v>
      </c>
      <c r="G147" s="13">
        <f t="shared" si="56"/>
        <v>0</v>
      </c>
    </row>
    <row r="148" spans="1:7" x14ac:dyDescent="0.25">
      <c r="A148" s="31"/>
      <c r="B148" s="31"/>
      <c r="C148" s="31"/>
      <c r="D148" s="13" t="s">
        <v>139</v>
      </c>
      <c r="E148" s="13">
        <f>COUNTIFS(Свод!$D$4:$BA$4,E$1,Свод!$D$64:$BA$64,$D148)</f>
        <v>0</v>
      </c>
      <c r="F148" s="13">
        <f>COUNTIFS(Свод!$D$4:$BA$4,F$1,Свод!$D$64:$BA$64,$D148)</f>
        <v>11</v>
      </c>
      <c r="G148" s="13">
        <f t="shared" si="56"/>
        <v>11</v>
      </c>
    </row>
    <row r="149" spans="1:7" x14ac:dyDescent="0.25">
      <c r="A149" s="31" t="s">
        <v>65</v>
      </c>
      <c r="B149" s="33" t="s">
        <v>66</v>
      </c>
      <c r="C149" s="33"/>
      <c r="D149" s="11"/>
      <c r="E149" s="13"/>
      <c r="F149" s="13"/>
      <c r="G149" s="13"/>
    </row>
    <row r="150" spans="1:7" ht="60" customHeight="1" x14ac:dyDescent="0.25">
      <c r="A150" s="31"/>
      <c r="B150" s="32" t="s">
        <v>67</v>
      </c>
      <c r="C150" s="32"/>
      <c r="D150" s="10" t="s">
        <v>177</v>
      </c>
      <c r="E150" s="13">
        <f>SUMIFS(Свод!$D66:$BA66,Свод!$D$4:$BA$4,E$1)</f>
        <v>0</v>
      </c>
      <c r="F150" s="13">
        <f>SUMIFS(Свод!$D66:$BA66,Свод!$D$4:$BA$4,F$1)</f>
        <v>131</v>
      </c>
      <c r="G150" s="13">
        <f t="shared" ref="G150" si="57">SUM(E150:F150)</f>
        <v>131</v>
      </c>
    </row>
    <row r="151" spans="1:7" x14ac:dyDescent="0.25">
      <c r="A151" s="31"/>
      <c r="B151" s="34" t="s">
        <v>68</v>
      </c>
      <c r="C151" s="34"/>
      <c r="D151" s="10" t="s">
        <v>177</v>
      </c>
      <c r="E151" s="13">
        <f>SUMIFS(Свод!$D67:$BA67,Свод!$D$4:$BA$4,E$1)</f>
        <v>0</v>
      </c>
      <c r="F151" s="13">
        <f>SUMIFS(Свод!$D67:$BA67,Свод!$D$4:$BA$4,F$1)</f>
        <v>120</v>
      </c>
      <c r="G151" s="13">
        <f t="shared" ref="G151:G163" si="58">SUM(E151:F151)</f>
        <v>120</v>
      </c>
    </row>
    <row r="152" spans="1:7" x14ac:dyDescent="0.25">
      <c r="A152" s="31"/>
      <c r="B152" s="34" t="s">
        <v>69</v>
      </c>
      <c r="C152" s="34"/>
      <c r="D152" s="10" t="s">
        <v>177</v>
      </c>
      <c r="E152" s="13">
        <f>SUMIFS(Свод!$D68:$BA68,Свод!$D$4:$BA$4,E$1)</f>
        <v>0</v>
      </c>
      <c r="F152" s="13">
        <f>SUMIFS(Свод!$D68:$BA68,Свод!$D$4:$BA$4,F$1)</f>
        <v>113</v>
      </c>
      <c r="G152" s="13">
        <f t="shared" si="58"/>
        <v>113</v>
      </c>
    </row>
    <row r="153" spans="1:7" x14ac:dyDescent="0.25">
      <c r="A153" s="31"/>
      <c r="B153" s="34" t="s">
        <v>70</v>
      </c>
      <c r="C153" s="34"/>
      <c r="D153" s="10" t="s">
        <v>177</v>
      </c>
      <c r="E153" s="13">
        <f>SUMIFS(Свод!$D69:$BA69,Свод!$D$4:$BA$4,E$1)</f>
        <v>0</v>
      </c>
      <c r="F153" s="13">
        <f>SUMIFS(Свод!$D69:$BA69,Свод!$D$4:$BA$4,F$1)</f>
        <v>11</v>
      </c>
      <c r="G153" s="13">
        <f t="shared" si="58"/>
        <v>11</v>
      </c>
    </row>
    <row r="154" spans="1:7" x14ac:dyDescent="0.25">
      <c r="A154" s="31"/>
      <c r="B154" s="34" t="s">
        <v>71</v>
      </c>
      <c r="C154" s="34"/>
      <c r="D154" s="10" t="s">
        <v>177</v>
      </c>
      <c r="E154" s="13">
        <f>SUMIFS(Свод!$D70:$BA70,Свод!$D$4:$BA$4,E$1)</f>
        <v>0</v>
      </c>
      <c r="F154" s="13">
        <f>SUMIFS(Свод!$D70:$BA70,Свод!$D$4:$BA$4,F$1)</f>
        <v>0</v>
      </c>
      <c r="G154" s="13">
        <f t="shared" si="58"/>
        <v>0</v>
      </c>
    </row>
    <row r="155" spans="1:7" x14ac:dyDescent="0.25">
      <c r="A155" s="31"/>
      <c r="B155" s="34" t="s">
        <v>72</v>
      </c>
      <c r="C155" s="34"/>
      <c r="D155" s="10" t="s">
        <v>177</v>
      </c>
      <c r="E155" s="13">
        <f>SUMIFS(Свод!$D71:$BA71,Свод!$D$4:$BA$4,E$1)</f>
        <v>0</v>
      </c>
      <c r="F155" s="13">
        <f>SUMIFS(Свод!$D71:$BA71,Свод!$D$4:$BA$4,F$1)</f>
        <v>2</v>
      </c>
      <c r="G155" s="13">
        <f t="shared" si="58"/>
        <v>2</v>
      </c>
    </row>
    <row r="156" spans="1:7" x14ac:dyDescent="0.25">
      <c r="A156" s="31"/>
      <c r="B156" s="32" t="s">
        <v>73</v>
      </c>
      <c r="C156" s="32"/>
      <c r="D156" s="10" t="s">
        <v>177</v>
      </c>
      <c r="E156" s="13">
        <f>SUMIFS(Свод!$D72:$BA72,Свод!$D$4:$BA$4,E$1)</f>
        <v>0</v>
      </c>
      <c r="F156" s="13">
        <f>SUMIFS(Свод!$D72:$BA72,Свод!$D$4:$BA$4,F$1)</f>
        <v>9</v>
      </c>
      <c r="G156" s="13">
        <f t="shared" si="58"/>
        <v>9</v>
      </c>
    </row>
    <row r="157" spans="1:7" x14ac:dyDescent="0.25">
      <c r="A157" s="31"/>
      <c r="B157" s="32" t="s">
        <v>74</v>
      </c>
      <c r="C157" s="32"/>
      <c r="D157" s="10" t="s">
        <v>177</v>
      </c>
      <c r="E157" s="13">
        <f>SUMIFS(Свод!$D73:$BA73,Свод!$D$4:$BA$4,E$1)</f>
        <v>0</v>
      </c>
      <c r="F157" s="13">
        <f>SUMIFS(Свод!$D73:$BA73,Свод!$D$4:$BA$4,F$1)</f>
        <v>14</v>
      </c>
      <c r="G157" s="13">
        <f t="shared" si="58"/>
        <v>14</v>
      </c>
    </row>
    <row r="158" spans="1:7" x14ac:dyDescent="0.25">
      <c r="A158" s="31"/>
      <c r="B158" s="32" t="s">
        <v>75</v>
      </c>
      <c r="C158" s="32"/>
      <c r="D158" s="10" t="s">
        <v>177</v>
      </c>
      <c r="E158" s="13">
        <f>SUMIFS(Свод!$D74:$BA74,Свод!$D$4:$BA$4,E$1)</f>
        <v>0</v>
      </c>
      <c r="F158" s="13">
        <f>SUMIFS(Свод!$D74:$BA74,Свод!$D$4:$BA$4,F$1)</f>
        <v>5</v>
      </c>
      <c r="G158" s="13">
        <f t="shared" si="58"/>
        <v>5</v>
      </c>
    </row>
    <row r="159" spans="1:7" x14ac:dyDescent="0.25">
      <c r="A159" s="31"/>
      <c r="B159" s="32" t="s">
        <v>76</v>
      </c>
      <c r="C159" s="32"/>
      <c r="D159" s="10" t="s">
        <v>177</v>
      </c>
      <c r="E159" s="13">
        <f>SUMIFS(Свод!$D75:$BA75,Свод!$D$4:$BA$4,E$1)</f>
        <v>0</v>
      </c>
      <c r="F159" s="13">
        <f>SUMIFS(Свод!$D75:$BA75,Свод!$D$4:$BA$4,F$1)</f>
        <v>41</v>
      </c>
      <c r="G159" s="13">
        <f t="shared" si="58"/>
        <v>41</v>
      </c>
    </row>
    <row r="160" spans="1:7" x14ac:dyDescent="0.25">
      <c r="A160" s="31"/>
      <c r="B160" s="32" t="s">
        <v>77</v>
      </c>
      <c r="C160" s="32"/>
      <c r="D160" s="10" t="s">
        <v>177</v>
      </c>
      <c r="E160" s="13">
        <f>SUMIFS(Свод!$D76:$BA76,Свод!$D$4:$BA$4,E$1)</f>
        <v>0</v>
      </c>
      <c r="F160" s="13">
        <f>SUMIFS(Свод!$D76:$BA76,Свод!$D$4:$BA$4,F$1)</f>
        <v>62</v>
      </c>
      <c r="G160" s="13">
        <f t="shared" si="58"/>
        <v>62</v>
      </c>
    </row>
    <row r="161" spans="1:7" x14ac:dyDescent="0.25">
      <c r="A161" s="31"/>
      <c r="B161" s="34" t="s">
        <v>78</v>
      </c>
      <c r="C161" s="34"/>
      <c r="D161" s="10" t="s">
        <v>177</v>
      </c>
      <c r="E161" s="13">
        <f>SUMIFS(Свод!$D77:$BA77,Свод!$D$4:$BA$4,E$1)</f>
        <v>0</v>
      </c>
      <c r="F161" s="13">
        <f>SUMIFS(Свод!$D77:$BA77,Свод!$D$4:$BA$4,F$1)</f>
        <v>71</v>
      </c>
      <c r="G161" s="13">
        <f t="shared" si="58"/>
        <v>71</v>
      </c>
    </row>
    <row r="162" spans="1:7" x14ac:dyDescent="0.25">
      <c r="A162" s="31"/>
      <c r="B162" s="32" t="s">
        <v>79</v>
      </c>
      <c r="C162" s="32"/>
      <c r="D162" s="10" t="s">
        <v>177</v>
      </c>
      <c r="E162" s="13">
        <f>SUMIFS(Свод!$D78:$BA78,Свод!$D$4:$BA$4,E$1)</f>
        <v>0</v>
      </c>
      <c r="F162" s="13">
        <f>SUMIFS(Свод!$D78:$BA78,Свод!$D$4:$BA$4,F$1)</f>
        <v>24</v>
      </c>
      <c r="G162" s="13">
        <f t="shared" si="58"/>
        <v>24</v>
      </c>
    </row>
    <row r="163" spans="1:7" x14ac:dyDescent="0.25">
      <c r="A163" s="31"/>
      <c r="B163" s="32" t="s">
        <v>80</v>
      </c>
      <c r="C163" s="32"/>
      <c r="D163" s="10" t="s">
        <v>177</v>
      </c>
      <c r="E163" s="13">
        <f>SUMIFS(Свод!$D79:$BA79,Свод!$D$4:$BA$4,E$1)</f>
        <v>0</v>
      </c>
      <c r="F163" s="13">
        <f>SUMIFS(Свод!$D79:$BA79,Свод!$D$4:$BA$4,F$1)</f>
        <v>35</v>
      </c>
      <c r="G163" s="13">
        <f t="shared" si="58"/>
        <v>35</v>
      </c>
    </row>
    <row r="164" spans="1:7" ht="32.25" customHeight="1" x14ac:dyDescent="0.25">
      <c r="A164" s="31"/>
      <c r="B164" s="32" t="s">
        <v>81</v>
      </c>
      <c r="C164" s="32"/>
      <c r="D164" s="10"/>
      <c r="E164" s="13"/>
      <c r="F164" s="13"/>
      <c r="G164" s="13"/>
    </row>
    <row r="165" spans="1:7" x14ac:dyDescent="0.25">
      <c r="A165" s="31"/>
      <c r="B165" s="31" t="s">
        <v>82</v>
      </c>
      <c r="C165" s="31"/>
      <c r="D165" s="13" t="s">
        <v>140</v>
      </c>
      <c r="E165" s="13">
        <f>COUNTIFS(Свод!$D$4:$BA$4,E$1,Свод!$D$81:$BA$81,$D165)</f>
        <v>0</v>
      </c>
      <c r="F165" s="13">
        <f>COUNTIFS(Свод!$D$4:$BA$4,F$1,Свод!$D$81:$BA$81,$D165)</f>
        <v>9</v>
      </c>
      <c r="G165" s="13">
        <f t="shared" ref="G165" si="59">SUM(E165:F165)</f>
        <v>9</v>
      </c>
    </row>
    <row r="166" spans="1:7" x14ac:dyDescent="0.25">
      <c r="A166" s="31"/>
      <c r="B166" s="31"/>
      <c r="C166" s="31"/>
      <c r="D166" s="13" t="s">
        <v>145</v>
      </c>
      <c r="E166" s="13">
        <f>COUNTIFS(Свод!$D$4:$BA$4,E$1,Свод!$D$81:$BA$81,$D166)</f>
        <v>0</v>
      </c>
      <c r="F166" s="13">
        <f>COUNTIFS(Свод!$D$4:$BA$4,F$1,Свод!$D$81:$BA$81,$D166)</f>
        <v>5</v>
      </c>
      <c r="G166" s="13">
        <f t="shared" ref="G166:G168" si="60">SUM(E166:F166)</f>
        <v>5</v>
      </c>
    </row>
    <row r="167" spans="1:7" x14ac:dyDescent="0.25">
      <c r="A167" s="31"/>
      <c r="B167" s="31"/>
      <c r="C167" s="31"/>
      <c r="D167" s="13" t="s">
        <v>150</v>
      </c>
      <c r="E167" s="13">
        <f>COUNTIFS(Свод!$D$4:$BA$4,E$1,Свод!$D$81:$BA$81,$D167)</f>
        <v>0</v>
      </c>
      <c r="F167" s="13">
        <f>COUNTIFS(Свод!$D$4:$BA$4,F$1,Свод!$D$81:$BA$81,$D167)</f>
        <v>0</v>
      </c>
      <c r="G167" s="13">
        <f t="shared" si="60"/>
        <v>0</v>
      </c>
    </row>
    <row r="168" spans="1:7" x14ac:dyDescent="0.25">
      <c r="A168" s="31"/>
      <c r="B168" s="31"/>
      <c r="C168" s="31"/>
      <c r="D168" s="13" t="s">
        <v>139</v>
      </c>
      <c r="E168" s="13">
        <f>COUNTIFS(Свод!$D$4:$BA$4,E$1,Свод!$D$81:$BA$81,$D168)</f>
        <v>0</v>
      </c>
      <c r="F168" s="13">
        <f>COUNTIFS(Свод!$D$4:$BA$4,F$1,Свод!$D$81:$BA$81,$D168)</f>
        <v>0</v>
      </c>
      <c r="G168" s="13">
        <f t="shared" si="60"/>
        <v>0</v>
      </c>
    </row>
    <row r="169" spans="1:7" x14ac:dyDescent="0.25">
      <c r="A169" s="31"/>
      <c r="B169" s="31" t="s">
        <v>83</v>
      </c>
      <c r="C169" s="31"/>
      <c r="D169" s="13" t="s">
        <v>140</v>
      </c>
      <c r="E169" s="13">
        <f>COUNTIFS(Свод!$D$4:$BA$4,E$1,Свод!$D$82:$BA$82,$D169)</f>
        <v>0</v>
      </c>
      <c r="F169" s="13">
        <f>COUNTIFS(Свод!$D$4:$BA$4,F$1,Свод!$D$82:$BA$82,$D169)</f>
        <v>8</v>
      </c>
      <c r="G169" s="13">
        <f t="shared" ref="G169" si="61">SUM(E169:F169)</f>
        <v>8</v>
      </c>
    </row>
    <row r="170" spans="1:7" x14ac:dyDescent="0.25">
      <c r="A170" s="31"/>
      <c r="B170" s="31"/>
      <c r="C170" s="31"/>
      <c r="D170" s="13" t="s">
        <v>145</v>
      </c>
      <c r="E170" s="13">
        <f>COUNTIFS(Свод!$D$4:$BA$4,E$1,Свод!$D$82:$BA$82,$D170)</f>
        <v>0</v>
      </c>
      <c r="F170" s="13">
        <f>COUNTIFS(Свод!$D$4:$BA$4,F$1,Свод!$D$82:$BA$82,$D170)</f>
        <v>6</v>
      </c>
      <c r="G170" s="13">
        <f t="shared" ref="G170:G173" si="62">SUM(E170:F170)</f>
        <v>6</v>
      </c>
    </row>
    <row r="171" spans="1:7" x14ac:dyDescent="0.25">
      <c r="A171" s="31"/>
      <c r="B171" s="31"/>
      <c r="C171" s="31"/>
      <c r="D171" s="13" t="s">
        <v>150</v>
      </c>
      <c r="E171" s="13">
        <f>COUNTIFS(Свод!$D$4:$BA$4,E$1,Свод!$D$82:$BA$82,$D171)</f>
        <v>0</v>
      </c>
      <c r="F171" s="13">
        <f>COUNTIFS(Свод!$D$4:$BA$4,F$1,Свод!$D$82:$BA$82,$D171)</f>
        <v>0</v>
      </c>
      <c r="G171" s="13">
        <f t="shared" si="62"/>
        <v>0</v>
      </c>
    </row>
    <row r="172" spans="1:7" x14ac:dyDescent="0.25">
      <c r="A172" s="31"/>
      <c r="B172" s="31"/>
      <c r="C172" s="31"/>
      <c r="D172" s="13" t="s">
        <v>139</v>
      </c>
      <c r="E172" s="13">
        <f>COUNTIFS(Свод!$D$4:$BA$4,E$1,Свод!$D$82:$BA$82,$D172)</f>
        <v>0</v>
      </c>
      <c r="F172" s="13">
        <f>COUNTIFS(Свод!$D$4:$BA$4,F$1,Свод!$D$82:$BA$82,$D172)</f>
        <v>0</v>
      </c>
      <c r="G172" s="13">
        <f t="shared" si="62"/>
        <v>0</v>
      </c>
    </row>
    <row r="173" spans="1:7" x14ac:dyDescent="0.25">
      <c r="A173" s="31"/>
      <c r="B173" s="31" t="s">
        <v>84</v>
      </c>
      <c r="C173" s="31"/>
      <c r="D173" s="13" t="s">
        <v>140</v>
      </c>
      <c r="E173" s="13">
        <f>COUNTIFS(Свод!$D$4:$BA$4,E$1,Свод!$D$83:$BA$83,$D173)</f>
        <v>0</v>
      </c>
      <c r="F173" s="13">
        <f>COUNTIFS(Свод!$D$4:$BA$4,F$1,Свод!$D$83:$BA$83,$D173)</f>
        <v>12</v>
      </c>
      <c r="G173" s="13">
        <f t="shared" si="62"/>
        <v>12</v>
      </c>
    </row>
    <row r="174" spans="1:7" x14ac:dyDescent="0.25">
      <c r="A174" s="31"/>
      <c r="B174" s="31"/>
      <c r="C174" s="31"/>
      <c r="D174" s="13" t="s">
        <v>145</v>
      </c>
      <c r="E174" s="13">
        <f>COUNTIFS(Свод!$D$4:$BA$4,E$1,Свод!$D$83:$BA$83,$D174)</f>
        <v>0</v>
      </c>
      <c r="F174" s="13">
        <f>COUNTIFS(Свод!$D$4:$BA$4,F$1,Свод!$D$83:$BA$83,$D174)</f>
        <v>2</v>
      </c>
      <c r="G174" s="13">
        <f t="shared" ref="G174:G177" si="63">SUM(E174:F174)</f>
        <v>2</v>
      </c>
    </row>
    <row r="175" spans="1:7" x14ac:dyDescent="0.25">
      <c r="A175" s="31"/>
      <c r="B175" s="31"/>
      <c r="C175" s="31"/>
      <c r="D175" s="13" t="s">
        <v>150</v>
      </c>
      <c r="E175" s="13">
        <f>COUNTIFS(Свод!$D$4:$BA$4,E$1,Свод!$D$83:$BA$83,$D175)</f>
        <v>0</v>
      </c>
      <c r="F175" s="13">
        <f>COUNTIFS(Свод!$D$4:$BA$4,F$1,Свод!$D$83:$BA$83,$D175)</f>
        <v>0</v>
      </c>
      <c r="G175" s="13">
        <f t="shared" si="63"/>
        <v>0</v>
      </c>
    </row>
    <row r="176" spans="1:7" x14ac:dyDescent="0.25">
      <c r="A176" s="31"/>
      <c r="B176" s="31"/>
      <c r="C176" s="31"/>
      <c r="D176" s="13" t="s">
        <v>139</v>
      </c>
      <c r="E176" s="13">
        <f>COUNTIFS(Свод!$D$4:$BA$4,E$1,Свод!$D$83:$BA$83,$D176)</f>
        <v>0</v>
      </c>
      <c r="F176" s="13">
        <f>COUNTIFS(Свод!$D$4:$BA$4,F$1,Свод!$D$83:$BA$83,$D176)</f>
        <v>0</v>
      </c>
      <c r="G176" s="13">
        <f t="shared" si="63"/>
        <v>0</v>
      </c>
    </row>
    <row r="177" spans="1:7" x14ac:dyDescent="0.25">
      <c r="A177" s="31"/>
      <c r="B177" s="31" t="s">
        <v>85</v>
      </c>
      <c r="C177" s="31"/>
      <c r="D177" s="13" t="s">
        <v>140</v>
      </c>
      <c r="E177" s="13">
        <f>COUNTIFS(Свод!$D$4:$BA$4,E$1,Свод!$D$84:$BA$84,$D177)</f>
        <v>0</v>
      </c>
      <c r="F177" s="13">
        <f>COUNTIFS(Свод!$D$4:$BA$4,F$1,Свод!$D$84:$BA$84,$D177)</f>
        <v>10</v>
      </c>
      <c r="G177" s="13">
        <f t="shared" si="63"/>
        <v>10</v>
      </c>
    </row>
    <row r="178" spans="1:7" x14ac:dyDescent="0.25">
      <c r="A178" s="31"/>
      <c r="B178" s="31"/>
      <c r="C178" s="31"/>
      <c r="D178" s="13" t="s">
        <v>145</v>
      </c>
      <c r="E178" s="13">
        <f>COUNTIFS(Свод!$D$4:$BA$4,E$1,Свод!$D$84:$BA$84,$D178)</f>
        <v>0</v>
      </c>
      <c r="F178" s="13">
        <f>COUNTIFS(Свод!$D$4:$BA$4,F$1,Свод!$D$84:$BA$84,$D178)</f>
        <v>4</v>
      </c>
      <c r="G178" s="13">
        <f t="shared" ref="G178:G180" si="64">SUM(E178:F178)</f>
        <v>4</v>
      </c>
    </row>
    <row r="179" spans="1:7" x14ac:dyDescent="0.25">
      <c r="A179" s="31"/>
      <c r="B179" s="31"/>
      <c r="C179" s="31"/>
      <c r="D179" s="13" t="s">
        <v>150</v>
      </c>
      <c r="E179" s="13">
        <f>COUNTIFS(Свод!$D$4:$BA$4,E$1,Свод!$D$84:$BA$84,$D179)</f>
        <v>0</v>
      </c>
      <c r="F179" s="13">
        <f>COUNTIFS(Свод!$D$4:$BA$4,F$1,Свод!$D$84:$BA$84,$D179)</f>
        <v>0</v>
      </c>
      <c r="G179" s="13">
        <f t="shared" si="64"/>
        <v>0</v>
      </c>
    </row>
    <row r="180" spans="1:7" x14ac:dyDescent="0.25">
      <c r="A180" s="31"/>
      <c r="B180" s="31"/>
      <c r="C180" s="31"/>
      <c r="D180" s="13" t="s">
        <v>139</v>
      </c>
      <c r="E180" s="13">
        <f>COUNTIFS(Свод!$D$4:$BA$4,E$1,Свод!$D$84:$BA$84,$D180)</f>
        <v>0</v>
      </c>
      <c r="F180" s="13">
        <f>COUNTIFS(Свод!$D$4:$BA$4,F$1,Свод!$D$84:$BA$84,$D180)</f>
        <v>0</v>
      </c>
      <c r="G180" s="13">
        <f t="shared" si="64"/>
        <v>0</v>
      </c>
    </row>
    <row r="181" spans="1:7" x14ac:dyDescent="0.25">
      <c r="A181" s="31"/>
      <c r="B181" s="32" t="s">
        <v>86</v>
      </c>
      <c r="C181" s="32"/>
      <c r="D181" s="10" t="s">
        <v>177</v>
      </c>
      <c r="E181" s="13">
        <f>SUMIFS(Свод!$D85:$BA85,Свод!$D$4:$BA$4,E$1)</f>
        <v>0</v>
      </c>
      <c r="F181" s="13">
        <f>SUMIFS(Свод!$D85:$BA85,Свод!$D$4:$BA$4,F$1)</f>
        <v>12</v>
      </c>
      <c r="G181" s="13">
        <f t="shared" ref="G181" si="65">SUM(E181:F181)</f>
        <v>12</v>
      </c>
    </row>
    <row r="182" spans="1:7" x14ac:dyDescent="0.25">
      <c r="A182" s="31"/>
      <c r="B182" s="32" t="s">
        <v>87</v>
      </c>
      <c r="C182" s="32"/>
      <c r="D182" s="10" t="s">
        <v>177</v>
      </c>
      <c r="E182" s="13">
        <f>SUMIFS(Свод!$D86:$BA86,Свод!$D$4:$BA$4,E$1)</f>
        <v>0</v>
      </c>
      <c r="F182" s="13">
        <f>SUMIFS(Свод!$D86:$BA86,Свод!$D$4:$BA$4,F$1)</f>
        <v>8</v>
      </c>
      <c r="G182" s="13">
        <f t="shared" ref="G182" si="66">SUM(E182:F182)</f>
        <v>8</v>
      </c>
    </row>
    <row r="183" spans="1:7" x14ac:dyDescent="0.25">
      <c r="A183" s="31"/>
      <c r="B183" s="31" t="s">
        <v>88</v>
      </c>
      <c r="C183" s="31"/>
      <c r="D183" s="13" t="s">
        <v>140</v>
      </c>
      <c r="E183" s="13">
        <f>COUNTIFS(Свод!$D$4:$BA$4,E$1,Свод!$D$87:$BA$87,$D183)</f>
        <v>0</v>
      </c>
      <c r="F183" s="13">
        <f>COUNTIFS(Свод!$D$4:$BA$4,F$1,Свод!$D$87:$BA$87,$D183)</f>
        <v>14</v>
      </c>
      <c r="G183" s="13">
        <f t="shared" ref="G183" si="67">SUM(E183:F183)</f>
        <v>14</v>
      </c>
    </row>
    <row r="184" spans="1:7" x14ac:dyDescent="0.25">
      <c r="A184" s="31"/>
      <c r="B184" s="31"/>
      <c r="C184" s="31"/>
      <c r="D184" s="13" t="s">
        <v>145</v>
      </c>
      <c r="E184" s="13">
        <f>COUNTIFS(Свод!$D$4:$BA$4,E$1,Свод!$D$87:$BA$87,$D184)</f>
        <v>0</v>
      </c>
      <c r="F184" s="13">
        <f>COUNTIFS(Свод!$D$4:$BA$4,F$1,Свод!$D$87:$BA$87,$D184)</f>
        <v>0</v>
      </c>
      <c r="G184" s="13">
        <f t="shared" ref="G184:G187" si="68">SUM(E184:F184)</f>
        <v>0</v>
      </c>
    </row>
    <row r="185" spans="1:7" x14ac:dyDescent="0.25">
      <c r="A185" s="31"/>
      <c r="B185" s="31"/>
      <c r="C185" s="31"/>
      <c r="D185" s="13" t="s">
        <v>150</v>
      </c>
      <c r="E185" s="13">
        <f>COUNTIFS(Свод!$D$4:$BA$4,E$1,Свод!$D$87:$BA$87,$D185)</f>
        <v>0</v>
      </c>
      <c r="F185" s="13">
        <f>COUNTIFS(Свод!$D$4:$BA$4,F$1,Свод!$D$87:$BA$87,$D185)</f>
        <v>0</v>
      </c>
      <c r="G185" s="13">
        <f t="shared" si="68"/>
        <v>0</v>
      </c>
    </row>
    <row r="186" spans="1:7" x14ac:dyDescent="0.25">
      <c r="A186" s="31"/>
      <c r="B186" s="31"/>
      <c r="C186" s="31"/>
      <c r="D186" s="13" t="s">
        <v>139</v>
      </c>
      <c r="E186" s="13">
        <f>COUNTIFS(Свод!$D$4:$BA$4,E$1,Свод!$D$87:$BA$87,$D186)</f>
        <v>0</v>
      </c>
      <c r="F186" s="13">
        <f>COUNTIFS(Свод!$D$4:$BA$4,F$1,Свод!$D$87:$BA$87,$D186)</f>
        <v>0</v>
      </c>
      <c r="G186" s="13">
        <f t="shared" si="68"/>
        <v>0</v>
      </c>
    </row>
    <row r="187" spans="1:7" x14ac:dyDescent="0.25">
      <c r="A187" s="31"/>
      <c r="B187" s="31" t="s">
        <v>89</v>
      </c>
      <c r="C187" s="31"/>
      <c r="D187" s="13" t="s">
        <v>140</v>
      </c>
      <c r="E187" s="13">
        <f>COUNTIFS(Свод!$D$4:$BA$4,E$1,Свод!$D$88:$BA$88,$D187)</f>
        <v>0</v>
      </c>
      <c r="F187" s="13">
        <f>COUNTIFS(Свод!$D$4:$BA$4,F$1,Свод!$D$88:$BA$88,$D187)</f>
        <v>11</v>
      </c>
      <c r="G187" s="13">
        <f t="shared" si="68"/>
        <v>11</v>
      </c>
    </row>
    <row r="188" spans="1:7" x14ac:dyDescent="0.25">
      <c r="A188" s="31"/>
      <c r="B188" s="31"/>
      <c r="C188" s="31"/>
      <c r="D188" s="13" t="s">
        <v>145</v>
      </c>
      <c r="E188" s="13">
        <f>COUNTIFS(Свод!$D$4:$BA$4,E$1,Свод!$D$88:$BA$88,$D188)</f>
        <v>0</v>
      </c>
      <c r="F188" s="13">
        <f>COUNTIFS(Свод!$D$4:$BA$4,F$1,Свод!$D$88:$BA$88,$D188)</f>
        <v>1</v>
      </c>
      <c r="G188" s="13">
        <f t="shared" ref="G188:G190" si="69">SUM(E188:F188)</f>
        <v>1</v>
      </c>
    </row>
    <row r="189" spans="1:7" x14ac:dyDescent="0.25">
      <c r="A189" s="31"/>
      <c r="B189" s="31"/>
      <c r="C189" s="31"/>
      <c r="D189" s="13" t="s">
        <v>150</v>
      </c>
      <c r="E189" s="13">
        <f>COUNTIFS(Свод!$D$4:$BA$4,E$1,Свод!$D$88:$BA$88,$D189)</f>
        <v>0</v>
      </c>
      <c r="F189" s="13">
        <f>COUNTIFS(Свод!$D$4:$BA$4,F$1,Свод!$D$88:$BA$88,$D189)</f>
        <v>0</v>
      </c>
      <c r="G189" s="13">
        <f t="shared" si="69"/>
        <v>0</v>
      </c>
    </row>
    <row r="190" spans="1:7" x14ac:dyDescent="0.25">
      <c r="A190" s="31"/>
      <c r="B190" s="31"/>
      <c r="C190" s="31"/>
      <c r="D190" s="13" t="s">
        <v>139</v>
      </c>
      <c r="E190" s="13">
        <f>COUNTIFS(Свод!$D$4:$BA$4,E$1,Свод!$D$88:$BA$88,$D190)</f>
        <v>0</v>
      </c>
      <c r="F190" s="13">
        <f>COUNTIFS(Свод!$D$4:$BA$4,F$1,Свод!$D$88:$BA$88,$D190)</f>
        <v>2</v>
      </c>
      <c r="G190" s="13">
        <f t="shared" si="69"/>
        <v>2</v>
      </c>
    </row>
    <row r="191" spans="1:7" x14ac:dyDescent="0.25">
      <c r="A191" s="31" t="s">
        <v>90</v>
      </c>
      <c r="B191" s="33" t="s">
        <v>91</v>
      </c>
      <c r="C191" s="33"/>
      <c r="D191" s="11"/>
      <c r="E191" s="13"/>
      <c r="F191" s="13"/>
      <c r="G191" s="13"/>
    </row>
    <row r="192" spans="1:7" ht="29.25" customHeight="1" x14ac:dyDescent="0.25">
      <c r="A192" s="31"/>
      <c r="B192" s="35" t="s">
        <v>92</v>
      </c>
      <c r="C192" s="35"/>
      <c r="D192" s="12"/>
      <c r="E192" s="13"/>
      <c r="F192" s="13"/>
      <c r="G192" s="13"/>
    </row>
    <row r="193" spans="1:7" x14ac:dyDescent="0.25">
      <c r="A193" s="31"/>
      <c r="B193" s="31" t="s">
        <v>93</v>
      </c>
      <c r="C193" s="31"/>
      <c r="D193" s="13" t="s">
        <v>140</v>
      </c>
      <c r="E193" s="13">
        <f>COUNTIFS(Свод!$D$4:$BA$4,E$1,Свод!$D$91:$BA$91,$D193)</f>
        <v>0</v>
      </c>
      <c r="F193" s="13">
        <f>COUNTIFS(Свод!$D$4:$BA$4,F$1,Свод!$D$91:$BA$91,$D193)</f>
        <v>9</v>
      </c>
      <c r="G193" s="13">
        <f t="shared" ref="G193" si="70">SUM(E193:F193)</f>
        <v>9</v>
      </c>
    </row>
    <row r="194" spans="1:7" x14ac:dyDescent="0.25">
      <c r="A194" s="31"/>
      <c r="B194" s="31"/>
      <c r="C194" s="31"/>
      <c r="D194" s="13" t="s">
        <v>145</v>
      </c>
      <c r="E194" s="13">
        <f>COUNTIFS(Свод!$D$4:$BA$4,E$1,Свод!$D$91:$BA$91,$D194)</f>
        <v>0</v>
      </c>
      <c r="F194" s="13">
        <f>COUNTIFS(Свод!$D$4:$BA$4,F$1,Свод!$D$91:$BA$91,$D194)</f>
        <v>4</v>
      </c>
      <c r="G194" s="13">
        <f t="shared" ref="G194:G197" si="71">SUM(E194:F194)</f>
        <v>4</v>
      </c>
    </row>
    <row r="195" spans="1:7" x14ac:dyDescent="0.25">
      <c r="A195" s="31"/>
      <c r="B195" s="31"/>
      <c r="C195" s="31"/>
      <c r="D195" s="13" t="s">
        <v>150</v>
      </c>
      <c r="E195" s="13">
        <f>COUNTIFS(Свод!$D$4:$BA$4,E$1,Свод!$D$91:$BA$91,$D195)</f>
        <v>0</v>
      </c>
      <c r="F195" s="13">
        <f>COUNTIFS(Свод!$D$4:$BA$4,F$1,Свод!$D$91:$BA$91,$D195)</f>
        <v>0</v>
      </c>
      <c r="G195" s="13">
        <f t="shared" si="71"/>
        <v>0</v>
      </c>
    </row>
    <row r="196" spans="1:7" x14ac:dyDescent="0.25">
      <c r="A196" s="31"/>
      <c r="B196" s="31"/>
      <c r="C196" s="31"/>
      <c r="D196" s="13" t="s">
        <v>139</v>
      </c>
      <c r="E196" s="13">
        <f>COUNTIFS(Свод!$D$4:$BA$4,E$1,Свод!$D$91:$BA$91,$D196)</f>
        <v>0</v>
      </c>
      <c r="F196" s="13">
        <f>COUNTIFS(Свод!$D$4:$BA$4,F$1,Свод!$D$91:$BA$91,$D196)</f>
        <v>1</v>
      </c>
      <c r="G196" s="13">
        <f t="shared" si="71"/>
        <v>1</v>
      </c>
    </row>
    <row r="197" spans="1:7" x14ac:dyDescent="0.25">
      <c r="A197" s="31"/>
      <c r="B197" s="31" t="s">
        <v>94</v>
      </c>
      <c r="C197" s="31"/>
      <c r="D197" s="13" t="s">
        <v>140</v>
      </c>
      <c r="E197" s="13">
        <f>COUNTIFS(Свод!$D$4:$BA$4,E$1,Свод!$D$92:$BA$92,$D197)</f>
        <v>0</v>
      </c>
      <c r="F197" s="13">
        <f>COUNTIFS(Свод!$D$4:$BA$4,F$1,Свод!$D$92:$BA$92,$D197)</f>
        <v>5</v>
      </c>
      <c r="G197" s="13">
        <f t="shared" si="71"/>
        <v>5</v>
      </c>
    </row>
    <row r="198" spans="1:7" x14ac:dyDescent="0.25">
      <c r="A198" s="31"/>
      <c r="B198" s="31"/>
      <c r="C198" s="31"/>
      <c r="D198" s="13" t="s">
        <v>145</v>
      </c>
      <c r="E198" s="13">
        <f>COUNTIFS(Свод!$D$4:$BA$4,E$1,Свод!$D$92:$BA$92,$D198)</f>
        <v>0</v>
      </c>
      <c r="F198" s="13">
        <f>COUNTIFS(Свод!$D$4:$BA$4,F$1,Свод!$D$92:$BA$92,$D198)</f>
        <v>5</v>
      </c>
      <c r="G198" s="13">
        <f t="shared" ref="G198:G201" si="72">SUM(E198:F198)</f>
        <v>5</v>
      </c>
    </row>
    <row r="199" spans="1:7" x14ac:dyDescent="0.25">
      <c r="A199" s="31"/>
      <c r="B199" s="31"/>
      <c r="C199" s="31"/>
      <c r="D199" s="13" t="s">
        <v>150</v>
      </c>
      <c r="E199" s="13">
        <f>COUNTIFS(Свод!$D$4:$BA$4,E$1,Свод!$D$92:$BA$92,$D199)</f>
        <v>0</v>
      </c>
      <c r="F199" s="13">
        <f>COUNTIFS(Свод!$D$4:$BA$4,F$1,Свод!$D$92:$BA$92,$D199)</f>
        <v>0</v>
      </c>
      <c r="G199" s="13">
        <f t="shared" si="72"/>
        <v>0</v>
      </c>
    </row>
    <row r="200" spans="1:7" x14ac:dyDescent="0.25">
      <c r="A200" s="31"/>
      <c r="B200" s="31"/>
      <c r="C200" s="31"/>
      <c r="D200" s="13" t="s">
        <v>139</v>
      </c>
      <c r="E200" s="13">
        <f>COUNTIFS(Свод!$D$4:$BA$4,E$1,Свод!$D$92:$BA$92,$D200)</f>
        <v>0</v>
      </c>
      <c r="F200" s="13">
        <f>COUNTIFS(Свод!$D$4:$BA$4,F$1,Свод!$D$92:$BA$92,$D200)</f>
        <v>4</v>
      </c>
      <c r="G200" s="13">
        <f t="shared" si="72"/>
        <v>4</v>
      </c>
    </row>
    <row r="201" spans="1:7" x14ac:dyDescent="0.25">
      <c r="A201" s="31"/>
      <c r="B201" s="31" t="s">
        <v>95</v>
      </c>
      <c r="C201" s="31"/>
      <c r="D201" s="13" t="s">
        <v>140</v>
      </c>
      <c r="E201" s="13">
        <f>COUNTIFS(Свод!$D$4:$BA$4,E$1,Свод!$D$93:$BA$93,$D201)</f>
        <v>0</v>
      </c>
      <c r="F201" s="13">
        <f>COUNTIFS(Свод!$D$4:$BA$4,F$1,Свод!$D$93:$BA$93,$D201)</f>
        <v>12</v>
      </c>
      <c r="G201" s="13">
        <f t="shared" si="72"/>
        <v>12</v>
      </c>
    </row>
    <row r="202" spans="1:7" x14ac:dyDescent="0.25">
      <c r="A202" s="31"/>
      <c r="B202" s="31"/>
      <c r="C202" s="31"/>
      <c r="D202" s="13" t="s">
        <v>145</v>
      </c>
      <c r="E202" s="13">
        <f>COUNTIFS(Свод!$D$4:$BA$4,E$1,Свод!$D$93:$BA$93,$D202)</f>
        <v>0</v>
      </c>
      <c r="F202" s="13">
        <f>COUNTIFS(Свод!$D$4:$BA$4,F$1,Свод!$D$93:$BA$93,$D202)</f>
        <v>0</v>
      </c>
      <c r="G202" s="13">
        <f t="shared" ref="G202:G204" si="73">SUM(E202:F202)</f>
        <v>0</v>
      </c>
    </row>
    <row r="203" spans="1:7" x14ac:dyDescent="0.25">
      <c r="A203" s="31"/>
      <c r="B203" s="31"/>
      <c r="C203" s="31"/>
      <c r="D203" s="13" t="s">
        <v>150</v>
      </c>
      <c r="E203" s="13">
        <f>COUNTIFS(Свод!$D$4:$BA$4,E$1,Свод!$D$93:$BA$93,$D203)</f>
        <v>0</v>
      </c>
      <c r="F203" s="13">
        <f>COUNTIFS(Свод!$D$4:$BA$4,F$1,Свод!$D$93:$BA$93,$D203)</f>
        <v>1</v>
      </c>
      <c r="G203" s="13">
        <f t="shared" si="73"/>
        <v>1</v>
      </c>
    </row>
    <row r="204" spans="1:7" x14ac:dyDescent="0.25">
      <c r="A204" s="31"/>
      <c r="B204" s="31"/>
      <c r="C204" s="31"/>
      <c r="D204" s="13" t="s">
        <v>139</v>
      </c>
      <c r="E204" s="13">
        <f>COUNTIFS(Свод!$D$4:$BA$4,E$1,Свод!$D$93:$BA$93,$D204)</f>
        <v>0</v>
      </c>
      <c r="F204" s="13">
        <f>COUNTIFS(Свод!$D$4:$BA$4,F$1,Свод!$D$93:$BA$93,$D204)</f>
        <v>0</v>
      </c>
      <c r="G204" s="13">
        <f t="shared" si="73"/>
        <v>0</v>
      </c>
    </row>
    <row r="205" spans="1:7" x14ac:dyDescent="0.25">
      <c r="A205" s="31"/>
      <c r="B205" s="35" t="s">
        <v>96</v>
      </c>
      <c r="C205" s="35"/>
      <c r="D205" s="12"/>
      <c r="E205" s="13"/>
      <c r="F205" s="13"/>
      <c r="G205" s="13"/>
    </row>
    <row r="206" spans="1:7" x14ac:dyDescent="0.25">
      <c r="A206" s="31"/>
      <c r="B206" s="31" t="s">
        <v>97</v>
      </c>
      <c r="C206" s="31"/>
      <c r="D206" s="13" t="s">
        <v>140</v>
      </c>
      <c r="E206" s="13">
        <f>COUNTIFS(Свод!$D$4:$BA$4,E$1,Свод!$D$95:$BA$95,$D206)</f>
        <v>0</v>
      </c>
      <c r="F206" s="13">
        <f>COUNTIFS(Свод!$D$4:$BA$4,F$1,Свод!$D$95:$BA$95,$D206)</f>
        <v>14</v>
      </c>
      <c r="G206" s="13">
        <f t="shared" ref="G206" si="74">SUM(E206:F206)</f>
        <v>14</v>
      </c>
    </row>
    <row r="207" spans="1:7" x14ac:dyDescent="0.25">
      <c r="A207" s="31"/>
      <c r="B207" s="31"/>
      <c r="C207" s="31"/>
      <c r="D207" s="13" t="s">
        <v>145</v>
      </c>
      <c r="E207" s="13">
        <f>COUNTIFS(Свод!$D$4:$BA$4,E$1,Свод!$D$95:$BA$95,$D207)</f>
        <v>0</v>
      </c>
      <c r="F207" s="13">
        <f>COUNTIFS(Свод!$D$4:$BA$4,F$1,Свод!$D$95:$BA$95,$D207)</f>
        <v>0</v>
      </c>
      <c r="G207" s="13">
        <f t="shared" ref="G207:G210" si="75">SUM(E207:F207)</f>
        <v>0</v>
      </c>
    </row>
    <row r="208" spans="1:7" x14ac:dyDescent="0.25">
      <c r="A208" s="31"/>
      <c r="B208" s="31"/>
      <c r="C208" s="31"/>
      <c r="D208" s="13" t="s">
        <v>150</v>
      </c>
      <c r="E208" s="13">
        <f>COUNTIFS(Свод!$D$4:$BA$4,E$1,Свод!$D$95:$BA$95,$D208)</f>
        <v>0</v>
      </c>
      <c r="F208" s="13">
        <f>COUNTIFS(Свод!$D$4:$BA$4,F$1,Свод!$D$95:$BA$95,$D208)</f>
        <v>0</v>
      </c>
      <c r="G208" s="13">
        <f t="shared" si="75"/>
        <v>0</v>
      </c>
    </row>
    <row r="209" spans="1:7" x14ac:dyDescent="0.25">
      <c r="A209" s="31"/>
      <c r="B209" s="31"/>
      <c r="C209" s="31"/>
      <c r="D209" s="13" t="s">
        <v>139</v>
      </c>
      <c r="E209" s="13">
        <f>COUNTIFS(Свод!$D$4:$BA$4,E$1,Свод!$D$95:$BA$95,$D209)</f>
        <v>0</v>
      </c>
      <c r="F209" s="13">
        <f>COUNTIFS(Свод!$D$4:$BA$4,F$1,Свод!$D$95:$BA$95,$D209)</f>
        <v>0</v>
      </c>
      <c r="G209" s="13">
        <f t="shared" si="75"/>
        <v>0</v>
      </c>
    </row>
    <row r="210" spans="1:7" x14ac:dyDescent="0.25">
      <c r="A210" s="31"/>
      <c r="B210" s="31" t="s">
        <v>98</v>
      </c>
      <c r="C210" s="31"/>
      <c r="D210" s="13" t="s">
        <v>140</v>
      </c>
      <c r="E210" s="13">
        <f>COUNTIFS(Свод!$D$4:$BA$4,E$1,Свод!$D$96:$BA$96,$D210)</f>
        <v>0</v>
      </c>
      <c r="F210" s="13">
        <f>COUNTIFS(Свод!$D$4:$BA$4,F$1,Свод!$D$96:$BA$96,$D210)</f>
        <v>13</v>
      </c>
      <c r="G210" s="13">
        <f t="shared" si="75"/>
        <v>13</v>
      </c>
    </row>
    <row r="211" spans="1:7" x14ac:dyDescent="0.25">
      <c r="A211" s="31"/>
      <c r="B211" s="31"/>
      <c r="C211" s="31"/>
      <c r="D211" s="13" t="s">
        <v>145</v>
      </c>
      <c r="E211" s="13">
        <f>COUNTIFS(Свод!$D$4:$BA$4,E$1,Свод!$D$96:$BA$96,$D211)</f>
        <v>0</v>
      </c>
      <c r="F211" s="13">
        <f>COUNTIFS(Свод!$D$4:$BA$4,F$1,Свод!$D$96:$BA$96,$D211)</f>
        <v>1</v>
      </c>
      <c r="G211" s="13">
        <f t="shared" ref="G211:G214" si="76">SUM(E211:F211)</f>
        <v>1</v>
      </c>
    </row>
    <row r="212" spans="1:7" x14ac:dyDescent="0.25">
      <c r="A212" s="31"/>
      <c r="B212" s="31"/>
      <c r="C212" s="31"/>
      <c r="D212" s="13" t="s">
        <v>150</v>
      </c>
      <c r="E212" s="13">
        <f>COUNTIFS(Свод!$D$4:$BA$4,E$1,Свод!$D$96:$BA$96,$D212)</f>
        <v>0</v>
      </c>
      <c r="F212" s="13">
        <f>COUNTIFS(Свод!$D$4:$BA$4,F$1,Свод!$D$96:$BA$96,$D212)</f>
        <v>0</v>
      </c>
      <c r="G212" s="13">
        <f t="shared" si="76"/>
        <v>0</v>
      </c>
    </row>
    <row r="213" spans="1:7" x14ac:dyDescent="0.25">
      <c r="A213" s="31"/>
      <c r="B213" s="31"/>
      <c r="C213" s="31"/>
      <c r="D213" s="13" t="s">
        <v>139</v>
      </c>
      <c r="E213" s="13">
        <f>COUNTIFS(Свод!$D$4:$BA$4,E$1,Свод!$D$96:$BA$96,$D213)</f>
        <v>0</v>
      </c>
      <c r="F213" s="13">
        <f>COUNTIFS(Свод!$D$4:$BA$4,F$1,Свод!$D$96:$BA$96,$D213)</f>
        <v>0</v>
      </c>
      <c r="G213" s="13">
        <f t="shared" si="76"/>
        <v>0</v>
      </c>
    </row>
    <row r="214" spans="1:7" ht="34.5" customHeight="1" x14ac:dyDescent="0.25">
      <c r="A214" s="31"/>
      <c r="B214" s="31" t="s">
        <v>99</v>
      </c>
      <c r="C214" s="31"/>
      <c r="D214" s="13" t="s">
        <v>140</v>
      </c>
      <c r="E214" s="13">
        <f>COUNTIFS(Свод!$D$4:$BA$4,E$1,Свод!$D$97:$BA$97,$D214)</f>
        <v>0</v>
      </c>
      <c r="F214" s="13">
        <f>COUNTIFS(Свод!$D$4:$BA$4,F$1,Свод!$D$97:$BA$97,$D214)</f>
        <v>12</v>
      </c>
      <c r="G214" s="13">
        <f t="shared" si="76"/>
        <v>12</v>
      </c>
    </row>
    <row r="215" spans="1:7" ht="34.5" customHeight="1" x14ac:dyDescent="0.25">
      <c r="A215" s="31"/>
      <c r="B215" s="31"/>
      <c r="C215" s="31"/>
      <c r="D215" s="13" t="s">
        <v>145</v>
      </c>
      <c r="E215" s="13">
        <f>COUNTIFS(Свод!$D$4:$BA$4,E$1,Свод!$D$97:$BA$97,$D215)</f>
        <v>0</v>
      </c>
      <c r="F215" s="13">
        <f>COUNTIFS(Свод!$D$4:$BA$4,F$1,Свод!$D$97:$BA$97,$D215)</f>
        <v>2</v>
      </c>
      <c r="G215" s="13">
        <f t="shared" ref="G215:G217" si="77">SUM(E215:F215)</f>
        <v>2</v>
      </c>
    </row>
    <row r="216" spans="1:7" ht="34.5" customHeight="1" x14ac:dyDescent="0.25">
      <c r="A216" s="31"/>
      <c r="B216" s="31"/>
      <c r="C216" s="31"/>
      <c r="D216" s="13" t="s">
        <v>150</v>
      </c>
      <c r="E216" s="13">
        <f>COUNTIFS(Свод!$D$4:$BA$4,E$1,Свод!$D$97:$BA$97,$D216)</f>
        <v>0</v>
      </c>
      <c r="F216" s="13">
        <f>COUNTIFS(Свод!$D$4:$BA$4,F$1,Свод!$D$97:$BA$97,$D216)</f>
        <v>0</v>
      </c>
      <c r="G216" s="13">
        <f t="shared" si="77"/>
        <v>0</v>
      </c>
    </row>
    <row r="217" spans="1:7" ht="34.5" customHeight="1" x14ac:dyDescent="0.25">
      <c r="A217" s="31"/>
      <c r="B217" s="31"/>
      <c r="C217" s="31"/>
      <c r="D217" s="13" t="s">
        <v>139</v>
      </c>
      <c r="E217" s="13">
        <f>COUNTIFS(Свод!$D$4:$BA$4,E$1,Свод!$D$97:$BA$97,$D217)</f>
        <v>0</v>
      </c>
      <c r="F217" s="13">
        <f>COUNTIFS(Свод!$D$4:$BA$4,F$1,Свод!$D$97:$BA$97,$D217)</f>
        <v>0</v>
      </c>
      <c r="G217" s="13">
        <f t="shared" si="77"/>
        <v>0</v>
      </c>
    </row>
    <row r="218" spans="1:7" x14ac:dyDescent="0.25">
      <c r="A218" s="31"/>
      <c r="B218" s="35" t="s">
        <v>100</v>
      </c>
      <c r="C218" s="35"/>
      <c r="D218" s="12"/>
      <c r="E218" s="13"/>
      <c r="F218" s="13"/>
      <c r="G218" s="13"/>
    </row>
    <row r="219" spans="1:7" x14ac:dyDescent="0.25">
      <c r="A219" s="31"/>
      <c r="B219" s="31" t="s">
        <v>101</v>
      </c>
      <c r="C219" s="31"/>
      <c r="D219" s="13" t="s">
        <v>140</v>
      </c>
      <c r="E219" s="13">
        <f>COUNTIFS(Свод!$D$4:$BA$4,E$1,Свод!$D$99:$BA$99,$D219)</f>
        <v>0</v>
      </c>
      <c r="F219" s="13">
        <f>COUNTIFS(Свод!$D$4:$BA$4,F$1,Свод!$D$99:$BA$99,$D219)</f>
        <v>10</v>
      </c>
      <c r="G219" s="13">
        <f t="shared" ref="G219" si="78">SUM(E219:F219)</f>
        <v>10</v>
      </c>
    </row>
    <row r="220" spans="1:7" x14ac:dyDescent="0.25">
      <c r="A220" s="31"/>
      <c r="B220" s="31"/>
      <c r="C220" s="31"/>
      <c r="D220" s="13" t="s">
        <v>145</v>
      </c>
      <c r="E220" s="13">
        <f>COUNTIFS(Свод!$D$4:$BA$4,E$1,Свод!$D$99:$BA$99,$D220)</f>
        <v>0</v>
      </c>
      <c r="F220" s="13">
        <f>COUNTIFS(Свод!$D$4:$BA$4,F$1,Свод!$D$99:$BA$99,$D220)</f>
        <v>2</v>
      </c>
      <c r="G220" s="13">
        <f t="shared" ref="G220:G223" si="79">SUM(E220:F220)</f>
        <v>2</v>
      </c>
    </row>
    <row r="221" spans="1:7" x14ac:dyDescent="0.25">
      <c r="A221" s="31"/>
      <c r="B221" s="31"/>
      <c r="C221" s="31"/>
      <c r="D221" s="13" t="s">
        <v>150</v>
      </c>
      <c r="E221" s="13">
        <f>COUNTIFS(Свод!$D$4:$BA$4,E$1,Свод!$D$99:$BA$99,$D221)</f>
        <v>0</v>
      </c>
      <c r="F221" s="13">
        <f>COUNTIFS(Свод!$D$4:$BA$4,F$1,Свод!$D$99:$BA$99,$D221)</f>
        <v>0</v>
      </c>
      <c r="G221" s="13">
        <f t="shared" si="79"/>
        <v>0</v>
      </c>
    </row>
    <row r="222" spans="1:7" x14ac:dyDescent="0.25">
      <c r="A222" s="31"/>
      <c r="B222" s="31"/>
      <c r="C222" s="31"/>
      <c r="D222" s="13" t="s">
        <v>139</v>
      </c>
      <c r="E222" s="13">
        <f>COUNTIFS(Свод!$D$4:$BA$4,E$1,Свод!$D$99:$BA$99,$D222)</f>
        <v>0</v>
      </c>
      <c r="F222" s="13">
        <f>COUNTIFS(Свод!$D$4:$BA$4,F$1,Свод!$D$99:$BA$99,$D222)</f>
        <v>2</v>
      </c>
      <c r="G222" s="13">
        <f t="shared" si="79"/>
        <v>2</v>
      </c>
    </row>
    <row r="223" spans="1:7" x14ac:dyDescent="0.25">
      <c r="A223" s="31"/>
      <c r="B223" s="31" t="s">
        <v>102</v>
      </c>
      <c r="C223" s="31"/>
      <c r="D223" s="13" t="s">
        <v>140</v>
      </c>
      <c r="E223" s="13">
        <f>COUNTIFS(Свод!$D$4:$BA$4,E$1,Свод!$D$100:$BA$100,$D223)</f>
        <v>0</v>
      </c>
      <c r="F223" s="13">
        <f>COUNTIFS(Свод!$D$4:$BA$4,F$1,Свод!$D$100:$BA$100,$D223)</f>
        <v>3</v>
      </c>
      <c r="G223" s="13">
        <f t="shared" si="79"/>
        <v>3</v>
      </c>
    </row>
    <row r="224" spans="1:7" x14ac:dyDescent="0.25">
      <c r="A224" s="31"/>
      <c r="B224" s="31"/>
      <c r="C224" s="31"/>
      <c r="D224" s="13" t="s">
        <v>145</v>
      </c>
      <c r="E224" s="13">
        <f>COUNTIFS(Свод!$D$4:$BA$4,E$1,Свод!$D$100:$BA$100,$D224)</f>
        <v>0</v>
      </c>
      <c r="F224" s="13">
        <f>COUNTIFS(Свод!$D$4:$BA$4,F$1,Свод!$D$100:$BA$100,$D224)</f>
        <v>1</v>
      </c>
      <c r="G224" s="13">
        <f t="shared" ref="G224:G227" si="80">SUM(E224:F224)</f>
        <v>1</v>
      </c>
    </row>
    <row r="225" spans="1:7" x14ac:dyDescent="0.25">
      <c r="A225" s="31"/>
      <c r="B225" s="31"/>
      <c r="C225" s="31"/>
      <c r="D225" s="13" t="s">
        <v>150</v>
      </c>
      <c r="E225" s="13">
        <f>COUNTIFS(Свод!$D$4:$BA$4,E$1,Свод!$D$100:$BA$100,$D225)</f>
        <v>0</v>
      </c>
      <c r="F225" s="13">
        <f>COUNTIFS(Свод!$D$4:$BA$4,F$1,Свод!$D$100:$BA$100,$D225)</f>
        <v>2</v>
      </c>
      <c r="G225" s="13">
        <f t="shared" si="80"/>
        <v>2</v>
      </c>
    </row>
    <row r="226" spans="1:7" x14ac:dyDescent="0.25">
      <c r="A226" s="31"/>
      <c r="B226" s="31"/>
      <c r="C226" s="31"/>
      <c r="D226" s="13" t="s">
        <v>139</v>
      </c>
      <c r="E226" s="13">
        <f>COUNTIFS(Свод!$D$4:$BA$4,E$1,Свод!$D$100:$BA$100,$D226)</f>
        <v>0</v>
      </c>
      <c r="F226" s="13">
        <f>COUNTIFS(Свод!$D$4:$BA$4,F$1,Свод!$D$100:$BA$100,$D226)</f>
        <v>8</v>
      </c>
      <c r="G226" s="13">
        <f t="shared" si="80"/>
        <v>8</v>
      </c>
    </row>
    <row r="227" spans="1:7" x14ac:dyDescent="0.25">
      <c r="A227" s="31"/>
      <c r="B227" s="31" t="s">
        <v>103</v>
      </c>
      <c r="C227" s="31"/>
      <c r="D227" s="13" t="s">
        <v>147</v>
      </c>
      <c r="E227" s="13">
        <f>COUNTIFS(Свод!$D$4:$BA$4,E$1,Свод!$D$101:$BA$101,$D227)</f>
        <v>0</v>
      </c>
      <c r="F227" s="13">
        <f>COUNTIFS(Свод!$D$4:$BA$4,F$1,Свод!$D$101:$BA$101,$D227)</f>
        <v>0</v>
      </c>
      <c r="G227" s="13">
        <f t="shared" si="80"/>
        <v>0</v>
      </c>
    </row>
    <row r="228" spans="1:7" x14ac:dyDescent="0.25">
      <c r="A228" s="31"/>
      <c r="B228" s="31"/>
      <c r="C228" s="31"/>
      <c r="D228" s="13" t="s">
        <v>152</v>
      </c>
      <c r="E228" s="13">
        <f>COUNTIFS(Свод!$D$4:$BA$4,E$1,Свод!$D$101:$BA$101,$D228)</f>
        <v>0</v>
      </c>
      <c r="F228" s="13">
        <f>COUNTIFS(Свод!$D$4:$BA$4,F$1,Свод!$D$101:$BA$101,$D228)</f>
        <v>14</v>
      </c>
      <c r="G228" s="13">
        <f t="shared" ref="G228" si="81">SUM(E228:F228)</f>
        <v>14</v>
      </c>
    </row>
    <row r="229" spans="1:7" x14ac:dyDescent="0.25">
      <c r="A229" s="31"/>
      <c r="B229" s="31" t="s">
        <v>104</v>
      </c>
      <c r="C229" s="31"/>
      <c r="D229" s="13" t="s">
        <v>140</v>
      </c>
      <c r="E229" s="13">
        <f>COUNTIFS(Свод!$D$4:$BA$4,E$1,Свод!$D$102:$BA$102,$D229)</f>
        <v>0</v>
      </c>
      <c r="F229" s="13">
        <f>COUNTIFS(Свод!$D$4:$BA$4,F$1,Свод!$D$102:$BA$102,$D229)</f>
        <v>9</v>
      </c>
      <c r="G229" s="13">
        <f t="shared" ref="G229" si="82">SUM(E229:F229)</f>
        <v>9</v>
      </c>
    </row>
    <row r="230" spans="1:7" x14ac:dyDescent="0.25">
      <c r="A230" s="31"/>
      <c r="B230" s="31"/>
      <c r="C230" s="31"/>
      <c r="D230" s="13" t="s">
        <v>145</v>
      </c>
      <c r="E230" s="13">
        <f>COUNTIFS(Свод!$D$4:$BA$4,E$1,Свод!$D$102:$BA$102,$D230)</f>
        <v>0</v>
      </c>
      <c r="F230" s="13">
        <f>COUNTIFS(Свод!$D$4:$BA$4,F$1,Свод!$D$102:$BA$102,$D230)</f>
        <v>2</v>
      </c>
      <c r="G230" s="13">
        <f t="shared" ref="G230:G233" si="83">SUM(E230:F230)</f>
        <v>2</v>
      </c>
    </row>
    <row r="231" spans="1:7" x14ac:dyDescent="0.25">
      <c r="A231" s="31"/>
      <c r="B231" s="31"/>
      <c r="C231" s="31"/>
      <c r="D231" s="13" t="s">
        <v>150</v>
      </c>
      <c r="E231" s="13">
        <f>COUNTIFS(Свод!$D$4:$BA$4,E$1,Свод!$D$102:$BA$102,$D231)</f>
        <v>0</v>
      </c>
      <c r="F231" s="13">
        <f>COUNTIFS(Свод!$D$4:$BA$4,F$1,Свод!$D$102:$BA$102,$D231)</f>
        <v>3</v>
      </c>
      <c r="G231" s="13">
        <f t="shared" si="83"/>
        <v>3</v>
      </c>
    </row>
    <row r="232" spans="1:7" x14ac:dyDescent="0.25">
      <c r="A232" s="31"/>
      <c r="B232" s="31"/>
      <c r="C232" s="31"/>
      <c r="D232" s="13" t="s">
        <v>139</v>
      </c>
      <c r="E232" s="13">
        <f>COUNTIFS(Свод!$D$4:$BA$4,E$1,Свод!$D$102:$BA$102,$D232)</f>
        <v>0</v>
      </c>
      <c r="F232" s="13">
        <f>COUNTIFS(Свод!$D$4:$BA$4,F$1,Свод!$D$102:$BA$102,$D232)</f>
        <v>0</v>
      </c>
      <c r="G232" s="13">
        <f t="shared" si="83"/>
        <v>0</v>
      </c>
    </row>
    <row r="233" spans="1:7" x14ac:dyDescent="0.25">
      <c r="A233" s="31"/>
      <c r="B233" s="31" t="s">
        <v>105</v>
      </c>
      <c r="C233" s="31"/>
      <c r="D233" s="13" t="s">
        <v>140</v>
      </c>
      <c r="E233" s="13">
        <f>COUNTIFS(Свод!$D$4:$BA$4,E$1,Свод!$D$103:$BA$103,$D233)</f>
        <v>0</v>
      </c>
      <c r="F233" s="13">
        <f>COUNTIFS(Свод!$D$4:$BA$4,F$1,Свод!$D$103:$BA$103,$D233)</f>
        <v>6</v>
      </c>
      <c r="G233" s="13">
        <f t="shared" si="83"/>
        <v>6</v>
      </c>
    </row>
    <row r="234" spans="1:7" x14ac:dyDescent="0.25">
      <c r="A234" s="31"/>
      <c r="B234" s="31"/>
      <c r="C234" s="31"/>
      <c r="D234" s="13" t="s">
        <v>145</v>
      </c>
      <c r="E234" s="13">
        <f>COUNTIFS(Свод!$D$4:$BA$4,E$1,Свод!$D$103:$BA$103,$D234)</f>
        <v>0</v>
      </c>
      <c r="F234" s="13">
        <f>COUNTIFS(Свод!$D$4:$BA$4,F$1,Свод!$D$103:$BA$103,$D234)</f>
        <v>1</v>
      </c>
      <c r="G234" s="13">
        <f t="shared" ref="G234:G237" si="84">SUM(E234:F234)</f>
        <v>1</v>
      </c>
    </row>
    <row r="235" spans="1:7" x14ac:dyDescent="0.25">
      <c r="A235" s="31"/>
      <c r="B235" s="31"/>
      <c r="C235" s="31"/>
      <c r="D235" s="13" t="s">
        <v>150</v>
      </c>
      <c r="E235" s="13">
        <f>COUNTIFS(Свод!$D$4:$BA$4,E$1,Свод!$D$103:$BA$103,$D235)</f>
        <v>0</v>
      </c>
      <c r="F235" s="13">
        <f>COUNTIFS(Свод!$D$4:$BA$4,F$1,Свод!$D$103:$BA$103,$D235)</f>
        <v>0</v>
      </c>
      <c r="G235" s="13">
        <f t="shared" si="84"/>
        <v>0</v>
      </c>
    </row>
    <row r="236" spans="1:7" x14ac:dyDescent="0.25">
      <c r="A236" s="31"/>
      <c r="B236" s="31"/>
      <c r="C236" s="31"/>
      <c r="D236" s="13" t="s">
        <v>139</v>
      </c>
      <c r="E236" s="13">
        <f>COUNTIFS(Свод!$D$4:$BA$4,E$1,Свод!$D$103:$BA$103,$D236)</f>
        <v>0</v>
      </c>
      <c r="F236" s="13">
        <f>COUNTIFS(Свод!$D$4:$BA$4,F$1,Свод!$D$103:$BA$103,$D236)</f>
        <v>7</v>
      </c>
      <c r="G236" s="13">
        <f t="shared" si="84"/>
        <v>7</v>
      </c>
    </row>
    <row r="237" spans="1:7" x14ac:dyDescent="0.25">
      <c r="A237" s="31"/>
      <c r="B237" s="31" t="s">
        <v>106</v>
      </c>
      <c r="C237" s="31"/>
      <c r="D237" s="13" t="s">
        <v>140</v>
      </c>
      <c r="E237" s="13">
        <f>COUNTIFS(Свод!$D$4:$BA$4,E$1,Свод!$D$104:$BA$104,$D237)</f>
        <v>0</v>
      </c>
      <c r="F237" s="13">
        <f>COUNTIFS(Свод!$D$4:$BA$4,F$1,Свод!$D$104:$BA$104,$D237)</f>
        <v>13</v>
      </c>
      <c r="G237" s="13">
        <f t="shared" si="84"/>
        <v>13</v>
      </c>
    </row>
    <row r="238" spans="1:7" x14ac:dyDescent="0.25">
      <c r="A238" s="31"/>
      <c r="B238" s="31"/>
      <c r="C238" s="31"/>
      <c r="D238" s="13" t="s">
        <v>145</v>
      </c>
      <c r="E238" s="13">
        <f>COUNTIFS(Свод!$D$4:$BA$4,E$1,Свод!$D$104:$BA$104,$D238)</f>
        <v>0</v>
      </c>
      <c r="F238" s="13">
        <f>COUNTIFS(Свод!$D$4:$BA$4,F$1,Свод!$D$104:$BA$104,$D238)</f>
        <v>1</v>
      </c>
      <c r="G238" s="13">
        <f t="shared" ref="G238:G240" si="85">SUM(E238:F238)</f>
        <v>1</v>
      </c>
    </row>
    <row r="239" spans="1:7" x14ac:dyDescent="0.25">
      <c r="A239" s="31"/>
      <c r="B239" s="31"/>
      <c r="C239" s="31"/>
      <c r="D239" s="13" t="s">
        <v>150</v>
      </c>
      <c r="E239" s="13">
        <f>COUNTIFS(Свод!$D$4:$BA$4,E$1,Свод!$D$104:$BA$104,$D239)</f>
        <v>0</v>
      </c>
      <c r="F239" s="13">
        <f>COUNTIFS(Свод!$D$4:$BA$4,F$1,Свод!$D$104:$BA$104,$D239)</f>
        <v>0</v>
      </c>
      <c r="G239" s="13">
        <f t="shared" si="85"/>
        <v>0</v>
      </c>
    </row>
    <row r="240" spans="1:7" x14ac:dyDescent="0.25">
      <c r="A240" s="31"/>
      <c r="B240" s="31"/>
      <c r="C240" s="31"/>
      <c r="D240" s="13" t="s">
        <v>139</v>
      </c>
      <c r="E240" s="13">
        <f>COUNTIFS(Свод!$D$4:$BA$4,E$1,Свод!$D$104:$BA$104,$D240)</f>
        <v>0</v>
      </c>
      <c r="F240" s="13">
        <f>COUNTIFS(Свод!$D$4:$BA$4,F$1,Свод!$D$104:$BA$104,$D240)</f>
        <v>0</v>
      </c>
      <c r="G240" s="13">
        <f t="shared" si="85"/>
        <v>0</v>
      </c>
    </row>
    <row r="241" spans="1:7" x14ac:dyDescent="0.25">
      <c r="A241" s="31"/>
      <c r="B241" s="31" t="s">
        <v>107</v>
      </c>
      <c r="C241" s="31"/>
      <c r="D241" s="13" t="s">
        <v>147</v>
      </c>
      <c r="E241" s="13">
        <f>COUNTIFS(Свод!$D$4:$BA$4,E$1,Свод!$D$105:$BA$105,$D241)</f>
        <v>0</v>
      </c>
      <c r="F241" s="13">
        <f>COUNTIFS(Свод!$D$4:$BA$4,F$1,Свод!$D$105:$BA$105,$D241)</f>
        <v>0</v>
      </c>
      <c r="G241" s="13">
        <f t="shared" ref="G241" si="86">SUM(E241:F241)</f>
        <v>0</v>
      </c>
    </row>
    <row r="242" spans="1:7" x14ac:dyDescent="0.25">
      <c r="A242" s="31"/>
      <c r="B242" s="31"/>
      <c r="C242" s="31"/>
      <c r="D242" s="13" t="s">
        <v>152</v>
      </c>
      <c r="E242" s="13">
        <f>COUNTIFS(Свод!$D$4:$BA$4,E$1,Свод!$D$105:$BA$105,$D242)</f>
        <v>0</v>
      </c>
      <c r="F242" s="13">
        <f>COUNTIFS(Свод!$D$4:$BA$4,F$1,Свод!$D$105:$BA$105,$D242)</f>
        <v>13</v>
      </c>
      <c r="G242" s="13">
        <f t="shared" ref="G242:G243" si="87">SUM(E242:F242)</f>
        <v>13</v>
      </c>
    </row>
    <row r="243" spans="1:7" x14ac:dyDescent="0.25">
      <c r="A243" s="31"/>
      <c r="B243" s="31" t="s">
        <v>108</v>
      </c>
      <c r="C243" s="31"/>
      <c r="D243" s="13" t="s">
        <v>147</v>
      </c>
      <c r="E243" s="13">
        <f>COUNTIFS(Свод!$D$4:$BA$4,E$1,Свод!$D$106:$BA$106,$D243)</f>
        <v>0</v>
      </c>
      <c r="F243" s="13">
        <f>COUNTIFS(Свод!$D$4:$BA$4,F$1,Свод!$D$106:$BA$106,$D243)</f>
        <v>10</v>
      </c>
      <c r="G243" s="13">
        <f t="shared" si="87"/>
        <v>10</v>
      </c>
    </row>
    <row r="244" spans="1:7" x14ac:dyDescent="0.25">
      <c r="A244" s="31"/>
      <c r="B244" s="31"/>
      <c r="C244" s="31"/>
      <c r="D244" s="13" t="s">
        <v>152</v>
      </c>
      <c r="E244" s="13">
        <f>COUNTIFS(Свод!$D$4:$BA$4,E$1,Свод!$D$106:$BA$106,$D244)</f>
        <v>0</v>
      </c>
      <c r="F244" s="13">
        <f>COUNTIFS(Свод!$D$4:$BA$4,F$1,Свод!$D$106:$BA$106,$D244)</f>
        <v>3</v>
      </c>
      <c r="G244" s="13">
        <f t="shared" ref="G244:G245" si="88">SUM(E244:F244)</f>
        <v>3</v>
      </c>
    </row>
    <row r="245" spans="1:7" x14ac:dyDescent="0.25">
      <c r="A245" s="31"/>
      <c r="B245" s="31" t="s">
        <v>109</v>
      </c>
      <c r="C245" s="31"/>
      <c r="D245" s="13" t="s">
        <v>147</v>
      </c>
      <c r="E245" s="13">
        <f>COUNTIFS(Свод!$D$4:$BA$4,E$1,Свод!$D$107:$BA$107,$D245)</f>
        <v>0</v>
      </c>
      <c r="F245" s="13">
        <f>COUNTIFS(Свод!$D$4:$BA$4,F$1,Свод!$D$107:$BA$107,$D245)</f>
        <v>7</v>
      </c>
      <c r="G245" s="13">
        <f t="shared" si="88"/>
        <v>7</v>
      </c>
    </row>
    <row r="246" spans="1:7" x14ac:dyDescent="0.25">
      <c r="A246" s="31"/>
      <c r="B246" s="31"/>
      <c r="C246" s="31"/>
      <c r="D246" s="13" t="s">
        <v>152</v>
      </c>
      <c r="E246" s="13">
        <f>COUNTIFS(Свод!$D$4:$BA$4,E$1,Свод!$D$107:$BA$107,$D246)</f>
        <v>0</v>
      </c>
      <c r="F246" s="13">
        <f>COUNTIFS(Свод!$D$4:$BA$4,F$1,Свод!$D$107:$BA$107,$D246)</f>
        <v>6</v>
      </c>
      <c r="G246" s="13">
        <f t="shared" ref="G246:G247" si="89">SUM(E246:F246)</f>
        <v>6</v>
      </c>
    </row>
    <row r="247" spans="1:7" x14ac:dyDescent="0.25">
      <c r="A247" s="31"/>
      <c r="B247" s="31" t="s">
        <v>110</v>
      </c>
      <c r="C247" s="31"/>
      <c r="D247" s="13" t="s">
        <v>147</v>
      </c>
      <c r="E247" s="13">
        <f>COUNTIFS(Свод!$D$4:$BA$4,E$1,Свод!$D$108:$BA$108,$D247)</f>
        <v>0</v>
      </c>
      <c r="F247" s="13">
        <f>COUNTIFS(Свод!$D$4:$BA$4,F$1,Свод!$D$108:$BA$108,$D247)</f>
        <v>11</v>
      </c>
      <c r="G247" s="13">
        <f t="shared" si="89"/>
        <v>11</v>
      </c>
    </row>
    <row r="248" spans="1:7" x14ac:dyDescent="0.25">
      <c r="A248" s="31"/>
      <c r="B248" s="31"/>
      <c r="C248" s="31"/>
      <c r="D248" s="13" t="s">
        <v>152</v>
      </c>
      <c r="E248" s="13">
        <f>COUNTIFS(Свод!$D$4:$BA$4,E$1,Свод!$D$108:$BA$108,$D248)</f>
        <v>0</v>
      </c>
      <c r="F248" s="13">
        <f>COUNTIFS(Свод!$D$4:$BA$4,F$1,Свод!$D$108:$BA$108,$D248)</f>
        <v>2</v>
      </c>
      <c r="G248" s="13">
        <f t="shared" ref="G248:G249" si="90">SUM(E248:F248)</f>
        <v>2</v>
      </c>
    </row>
    <row r="249" spans="1:7" x14ac:dyDescent="0.25">
      <c r="A249" s="31"/>
      <c r="B249" s="31" t="s">
        <v>111</v>
      </c>
      <c r="C249" s="31"/>
      <c r="D249" s="13" t="s">
        <v>147</v>
      </c>
      <c r="E249" s="13">
        <f>COUNTIFS(Свод!$D$4:$BA$4,E$1,Свод!$D$109:$BA$109,$D249)</f>
        <v>0</v>
      </c>
      <c r="F249" s="13">
        <f>COUNTIFS(Свод!$D$4:$BA$4,F$1,Свод!$D$109:$BA$109,$D249)</f>
        <v>1</v>
      </c>
      <c r="G249" s="13">
        <f t="shared" si="90"/>
        <v>1</v>
      </c>
    </row>
    <row r="250" spans="1:7" x14ac:dyDescent="0.25">
      <c r="A250" s="31"/>
      <c r="B250" s="31"/>
      <c r="C250" s="31"/>
      <c r="D250" s="13" t="s">
        <v>152</v>
      </c>
      <c r="E250" s="13">
        <f>COUNTIFS(Свод!$D$4:$BA$4,E$1,Свод!$D$109:$BA$109,$D250)</f>
        <v>0</v>
      </c>
      <c r="F250" s="13">
        <f>COUNTIFS(Свод!$D$4:$BA$4,F$1,Свод!$D$109:$BA$109,$D250)</f>
        <v>12</v>
      </c>
      <c r="G250" s="13">
        <f t="shared" ref="G250:G251" si="91">SUM(E250:F250)</f>
        <v>12</v>
      </c>
    </row>
    <row r="251" spans="1:7" x14ac:dyDescent="0.25">
      <c r="A251" s="31"/>
      <c r="B251" s="31" t="s">
        <v>112</v>
      </c>
      <c r="C251" s="31"/>
      <c r="D251" s="13" t="s">
        <v>147</v>
      </c>
      <c r="E251" s="13">
        <f>COUNTIFS(Свод!$D$4:$BA$4,E$1,Свод!$D$110:$BA$110,$D251)</f>
        <v>0</v>
      </c>
      <c r="F251" s="13">
        <f>COUNTIFS(Свод!$D$4:$BA$4,F$1,Свод!$D$110:$BA$110,$D251)</f>
        <v>7</v>
      </c>
      <c r="G251" s="13">
        <f t="shared" si="91"/>
        <v>7</v>
      </c>
    </row>
    <row r="252" spans="1:7" x14ac:dyDescent="0.25">
      <c r="A252" s="31"/>
      <c r="B252" s="31"/>
      <c r="C252" s="31"/>
      <c r="D252" s="13" t="s">
        <v>152</v>
      </c>
      <c r="E252" s="13">
        <f>COUNTIFS(Свод!$D$4:$BA$4,E$1,Свод!$D$110:$BA$110,$D252)</f>
        <v>0</v>
      </c>
      <c r="F252" s="13">
        <f>COUNTIFS(Свод!$D$4:$BA$4,F$1,Свод!$D$110:$BA$110,$D252)</f>
        <v>6</v>
      </c>
      <c r="G252" s="13">
        <f t="shared" ref="G252" si="92">SUM(E252:F252)</f>
        <v>6</v>
      </c>
    </row>
    <row r="253" spans="1:7" x14ac:dyDescent="0.25">
      <c r="A253" s="31"/>
      <c r="B253" s="32" t="s">
        <v>113</v>
      </c>
      <c r="C253" s="32"/>
      <c r="D253" s="10"/>
      <c r="E253" s="13"/>
      <c r="F253" s="13"/>
      <c r="G253" s="13"/>
    </row>
    <row r="254" spans="1:7" x14ac:dyDescent="0.25">
      <c r="A254" s="31"/>
      <c r="B254" s="31" t="s">
        <v>114</v>
      </c>
      <c r="C254" s="31"/>
      <c r="D254" s="13" t="s">
        <v>147</v>
      </c>
      <c r="E254" s="13">
        <f>COUNTIFS(Свод!$D$4:$BA$4,E$1,Свод!$D$112:$BA$112,$D254)</f>
        <v>0</v>
      </c>
      <c r="F254" s="13">
        <f>COUNTIFS(Свод!$D$4:$BA$4,F$1,Свод!$D$112:$BA$112,$D254)</f>
        <v>3</v>
      </c>
      <c r="G254" s="13">
        <f t="shared" ref="G254" si="93">SUM(E254:F254)</f>
        <v>3</v>
      </c>
    </row>
    <row r="255" spans="1:7" x14ac:dyDescent="0.25">
      <c r="A255" s="31"/>
      <c r="B255" s="31"/>
      <c r="C255" s="31"/>
      <c r="D255" s="13" t="s">
        <v>152</v>
      </c>
      <c r="E255" s="13">
        <f>COUNTIFS(Свод!$D$4:$BA$4,E$1,Свод!$D$112:$BA$112,$D255)</f>
        <v>0</v>
      </c>
      <c r="F255" s="13">
        <f>COUNTIFS(Свод!$D$4:$BA$4,F$1,Свод!$D$112:$BA$112,$D255)</f>
        <v>11</v>
      </c>
      <c r="G255" s="13">
        <f t="shared" ref="G255:G256" si="94">SUM(E255:F255)</f>
        <v>11</v>
      </c>
    </row>
    <row r="256" spans="1:7" x14ac:dyDescent="0.25">
      <c r="A256" s="31"/>
      <c r="B256" s="31" t="s">
        <v>115</v>
      </c>
      <c r="C256" s="31"/>
      <c r="D256" s="13" t="s">
        <v>147</v>
      </c>
      <c r="E256" s="13">
        <f>COUNTIFS(Свод!$D$4:$BA$4,E$1,Свод!$D$113:$BA$113,$D256)</f>
        <v>0</v>
      </c>
      <c r="F256" s="13">
        <f>COUNTIFS(Свод!$D$4:$BA$4,F$1,Свод!$D$113:$BA$113,$D256)</f>
        <v>3</v>
      </c>
      <c r="G256" s="13">
        <f t="shared" si="94"/>
        <v>3</v>
      </c>
    </row>
    <row r="257" spans="1:7" x14ac:dyDescent="0.25">
      <c r="A257" s="31"/>
      <c r="B257" s="31"/>
      <c r="C257" s="31"/>
      <c r="D257" s="13" t="s">
        <v>152</v>
      </c>
      <c r="E257" s="13">
        <f>COUNTIFS(Свод!$D$4:$BA$4,E$1,Свод!$D$113:$BA$113,$D257)</f>
        <v>0</v>
      </c>
      <c r="F257" s="13">
        <f>COUNTIFS(Свод!$D$4:$BA$4,F$1,Свод!$D$113:$BA$113,$D257)</f>
        <v>11</v>
      </c>
      <c r="G257" s="13">
        <f t="shared" ref="G257:G258" si="95">SUM(E257:F257)</f>
        <v>11</v>
      </c>
    </row>
    <row r="258" spans="1:7" x14ac:dyDescent="0.25">
      <c r="A258" s="31"/>
      <c r="B258" s="31" t="s">
        <v>116</v>
      </c>
      <c r="C258" s="31"/>
      <c r="D258" s="13" t="s">
        <v>147</v>
      </c>
      <c r="E258" s="13">
        <f>COUNTIFS(Свод!$D$4:$BA$4,E$1,Свод!$D$114:$BA$114,$D258)</f>
        <v>0</v>
      </c>
      <c r="F258" s="13">
        <f>COUNTIFS(Свод!$D$4:$BA$4,F$1,Свод!$D$114:$BA$114,$D258)</f>
        <v>4</v>
      </c>
      <c r="G258" s="13">
        <f t="shared" si="95"/>
        <v>4</v>
      </c>
    </row>
    <row r="259" spans="1:7" x14ac:dyDescent="0.25">
      <c r="A259" s="31"/>
      <c r="B259" s="31"/>
      <c r="C259" s="31"/>
      <c r="D259" s="13" t="s">
        <v>152</v>
      </c>
      <c r="E259" s="13">
        <f>COUNTIFS(Свод!$D$4:$BA$4,E$1,Свод!$D$114:$BA$114,$D259)</f>
        <v>0</v>
      </c>
      <c r="F259" s="13">
        <f>COUNTIFS(Свод!$D$4:$BA$4,F$1,Свод!$D$114:$BA$114,$D259)</f>
        <v>10</v>
      </c>
      <c r="G259" s="13">
        <f t="shared" ref="G259:G260" si="96">SUM(E259:F259)</f>
        <v>10</v>
      </c>
    </row>
    <row r="260" spans="1:7" x14ac:dyDescent="0.25">
      <c r="A260" s="31"/>
      <c r="B260" s="31" t="s">
        <v>117</v>
      </c>
      <c r="C260" s="31"/>
      <c r="D260" s="13" t="s">
        <v>147</v>
      </c>
      <c r="E260" s="13">
        <f>COUNTIFS(Свод!$D$4:$BA$4,E$1,Свод!$D$115:$BA$115,$D260)</f>
        <v>0</v>
      </c>
      <c r="F260" s="13">
        <f>COUNTIFS(Свод!$D$4:$BA$4,F$1,Свод!$D$115:$BA$115,$D260)</f>
        <v>0</v>
      </c>
      <c r="G260" s="13">
        <f t="shared" si="96"/>
        <v>0</v>
      </c>
    </row>
    <row r="261" spans="1:7" x14ac:dyDescent="0.25">
      <c r="A261" s="31"/>
      <c r="B261" s="31"/>
      <c r="C261" s="31"/>
      <c r="D261" s="13" t="s">
        <v>152</v>
      </c>
      <c r="E261" s="13">
        <f>COUNTIFS(Свод!$D$4:$BA$4,E$1,Свод!$D$115:$BA$115,$D261)</f>
        <v>0</v>
      </c>
      <c r="F261" s="13">
        <f>COUNTIFS(Свод!$D$4:$BA$4,F$1,Свод!$D$115:$BA$115,$D261)</f>
        <v>14</v>
      </c>
      <c r="G261" s="13">
        <f t="shared" ref="G261:G262" si="97">SUM(E261:F261)</f>
        <v>14</v>
      </c>
    </row>
    <row r="262" spans="1:7" x14ac:dyDescent="0.25">
      <c r="A262" s="31"/>
      <c r="B262" s="31" t="s">
        <v>118</v>
      </c>
      <c r="C262" s="31"/>
      <c r="D262" s="13" t="s">
        <v>147</v>
      </c>
      <c r="E262" s="13">
        <f>COUNTIFS(Свод!$D$4:$BA$4,E$1,Свод!$D$116:$BA$116,$D262)</f>
        <v>0</v>
      </c>
      <c r="F262" s="13">
        <f>COUNTIFS(Свод!$D$4:$BA$4,F$1,Свод!$D$116:$BA$116,$D262)</f>
        <v>5</v>
      </c>
      <c r="G262" s="13">
        <f t="shared" si="97"/>
        <v>5</v>
      </c>
    </row>
    <row r="263" spans="1:7" x14ac:dyDescent="0.25">
      <c r="A263" s="31"/>
      <c r="B263" s="31"/>
      <c r="C263" s="31"/>
      <c r="D263" s="13" t="s">
        <v>152</v>
      </c>
      <c r="E263" s="13">
        <f>COUNTIFS(Свод!$D$4:$BA$4,E$1,Свод!$D$116:$BA$116,$D263)</f>
        <v>0</v>
      </c>
      <c r="F263" s="13">
        <f>COUNTIFS(Свод!$D$4:$BA$4,F$1,Свод!$D$116:$BA$116,$D263)</f>
        <v>9</v>
      </c>
      <c r="G263" s="13">
        <f t="shared" ref="G263:G264" si="98">SUM(E263:F263)</f>
        <v>9</v>
      </c>
    </row>
    <row r="264" spans="1:7" x14ac:dyDescent="0.25">
      <c r="A264" s="31"/>
      <c r="B264" s="31" t="s">
        <v>119</v>
      </c>
      <c r="C264" s="31"/>
      <c r="D264" s="13" t="s">
        <v>147</v>
      </c>
      <c r="E264" s="13">
        <f>COUNTIFS(Свод!$D$4:$BA$4,E$1,Свод!$D$117:$BA$117,$D264)</f>
        <v>0</v>
      </c>
      <c r="F264" s="13">
        <f>COUNTIFS(Свод!$D$4:$BA$4,F$1,Свод!$D$117:$BA$117,$D264)</f>
        <v>0</v>
      </c>
      <c r="G264" s="13">
        <f t="shared" si="98"/>
        <v>0</v>
      </c>
    </row>
    <row r="265" spans="1:7" x14ac:dyDescent="0.25">
      <c r="A265" s="31"/>
      <c r="B265" s="31"/>
      <c r="C265" s="31"/>
      <c r="D265" s="13" t="s">
        <v>152</v>
      </c>
      <c r="E265" s="13">
        <f>COUNTIFS(Свод!$D$4:$BA$4,E$1,Свод!$D$117:$BA$117,$D265)</f>
        <v>0</v>
      </c>
      <c r="F265" s="13">
        <f>COUNTIFS(Свод!$D$4:$BA$4,F$1,Свод!$D$117:$BA$117,$D265)</f>
        <v>14</v>
      </c>
      <c r="G265" s="13">
        <f t="shared" ref="G265:G266" si="99">SUM(E265:F265)</f>
        <v>14</v>
      </c>
    </row>
    <row r="266" spans="1:7" x14ac:dyDescent="0.25">
      <c r="A266" s="31"/>
      <c r="B266" s="31" t="s">
        <v>120</v>
      </c>
      <c r="C266" s="31"/>
      <c r="D266" s="13" t="s">
        <v>147</v>
      </c>
      <c r="E266" s="13">
        <f>COUNTIFS(Свод!$D$4:$BA$4,E$1,Свод!$D$118:$BA$118,$D266)</f>
        <v>0</v>
      </c>
      <c r="F266" s="13">
        <f>COUNTIFS(Свод!$D$4:$BA$4,F$1,Свод!$D$118:$BA$118,$D266)</f>
        <v>11</v>
      </c>
      <c r="G266" s="13">
        <f t="shared" si="99"/>
        <v>11</v>
      </c>
    </row>
    <row r="267" spans="1:7" x14ac:dyDescent="0.25">
      <c r="A267" s="31"/>
      <c r="B267" s="31"/>
      <c r="C267" s="31"/>
      <c r="D267" s="13" t="s">
        <v>152</v>
      </c>
      <c r="E267" s="13">
        <f>COUNTIFS(Свод!$D$4:$BA$4,E$1,Свод!$D$118:$BA$118,$D267)</f>
        <v>0</v>
      </c>
      <c r="F267" s="13">
        <f>COUNTIFS(Свод!$D$4:$BA$4,F$1,Свод!$D$118:$BA$118,$D267)</f>
        <v>3</v>
      </c>
      <c r="G267" s="13">
        <f t="shared" ref="G267" si="100">SUM(E267:F267)</f>
        <v>3</v>
      </c>
    </row>
    <row r="268" spans="1:7" x14ac:dyDescent="0.25">
      <c r="A268" s="2" t="s">
        <v>121</v>
      </c>
      <c r="B268" s="33" t="s">
        <v>122</v>
      </c>
      <c r="C268" s="33"/>
      <c r="D268" s="11"/>
      <c r="E268" s="13"/>
      <c r="F268" s="13"/>
      <c r="G268" s="13"/>
    </row>
    <row r="269" spans="1:7" ht="45" x14ac:dyDescent="0.25">
      <c r="A269" s="30" t="s">
        <v>123</v>
      </c>
      <c r="B269" s="30" t="s">
        <v>124</v>
      </c>
      <c r="C269" s="3" t="s">
        <v>125</v>
      </c>
      <c r="D269" s="10" t="s">
        <v>177</v>
      </c>
      <c r="E269" s="13">
        <f>SUMIFS(Свод!$D120:$BA120,Свод!$D$4:$BA$4,E$1)</f>
        <v>0</v>
      </c>
      <c r="F269" s="13">
        <f>SUMIFS(Свод!$D120:$BA120,Свод!$D$4:$BA$4,F$1)</f>
        <v>1126</v>
      </c>
      <c r="G269" s="13">
        <f t="shared" ref="G269" si="101">SUM(E269:F269)</f>
        <v>1126</v>
      </c>
    </row>
    <row r="270" spans="1:7" x14ac:dyDescent="0.25">
      <c r="A270" s="30"/>
      <c r="B270" s="30"/>
      <c r="C270" s="4" t="s">
        <v>126</v>
      </c>
      <c r="D270" s="10"/>
      <c r="E270" s="13"/>
      <c r="F270" s="13"/>
      <c r="G270" s="13"/>
    </row>
    <row r="271" spans="1:7" x14ac:dyDescent="0.25">
      <c r="A271" s="30"/>
      <c r="B271" s="30"/>
      <c r="C271" s="4" t="s">
        <v>127</v>
      </c>
      <c r="D271" s="10" t="s">
        <v>177</v>
      </c>
      <c r="E271" s="13">
        <f>SUMIFS(Свод!$D122:$BA122,Свод!$D$4:$BA$4,E$1)</f>
        <v>0</v>
      </c>
      <c r="F271" s="13">
        <f>SUMIFS(Свод!$D122:$BA122,Свод!$D$4:$BA$4,F$1)</f>
        <v>201</v>
      </c>
      <c r="G271" s="13">
        <f t="shared" ref="G271:G283" si="102">SUM(E271:F271)</f>
        <v>201</v>
      </c>
    </row>
    <row r="272" spans="1:7" x14ac:dyDescent="0.25">
      <c r="A272" s="30"/>
      <c r="B272" s="30"/>
      <c r="C272" s="4" t="s">
        <v>128</v>
      </c>
      <c r="D272" s="10" t="s">
        <v>177</v>
      </c>
      <c r="E272" s="13">
        <f>SUMIFS(Свод!$D123:$BA123,Свод!$D$4:$BA$4,E$1)</f>
        <v>0</v>
      </c>
      <c r="F272" s="13">
        <f>SUMIFS(Свод!$D123:$BA123,Свод!$D$4:$BA$4,F$1)</f>
        <v>54</v>
      </c>
      <c r="G272" s="13">
        <f t="shared" si="102"/>
        <v>54</v>
      </c>
    </row>
    <row r="273" spans="1:7" x14ac:dyDescent="0.25">
      <c r="A273" s="30"/>
      <c r="B273" s="30"/>
      <c r="C273" s="4" t="s">
        <v>35</v>
      </c>
      <c r="D273" s="10" t="s">
        <v>177</v>
      </c>
      <c r="E273" s="13">
        <f>SUMIFS(Свод!$D124:$BA124,Свод!$D$4:$BA$4,E$1)</f>
        <v>0</v>
      </c>
      <c r="F273" s="13">
        <f>SUMIFS(Свод!$D124:$BA124,Свод!$D$4:$BA$4,F$1)</f>
        <v>72</v>
      </c>
      <c r="G273" s="13">
        <f t="shared" si="102"/>
        <v>72</v>
      </c>
    </row>
    <row r="274" spans="1:7" x14ac:dyDescent="0.25">
      <c r="A274" s="30"/>
      <c r="B274" s="30"/>
      <c r="C274" s="4" t="s">
        <v>129</v>
      </c>
      <c r="D274" s="10" t="s">
        <v>177</v>
      </c>
      <c r="E274" s="13">
        <f>SUMIFS(Свод!$D125:$BA125,Свод!$D$4:$BA$4,E$1)</f>
        <v>0</v>
      </c>
      <c r="F274" s="13">
        <f>SUMIFS(Свод!$D125:$BA125,Свод!$D$4:$BA$4,F$1)</f>
        <v>94</v>
      </c>
      <c r="G274" s="13">
        <f t="shared" si="102"/>
        <v>94</v>
      </c>
    </row>
    <row r="275" spans="1:7" x14ac:dyDescent="0.25">
      <c r="A275" s="30"/>
      <c r="B275" s="30"/>
      <c r="C275" s="4" t="s">
        <v>37</v>
      </c>
      <c r="D275" s="10" t="s">
        <v>177</v>
      </c>
      <c r="E275" s="13">
        <f>SUMIFS(Свод!$D126:$BA126,Свод!$D$4:$BA$4,E$1)</f>
        <v>0</v>
      </c>
      <c r="F275" s="13">
        <f>SUMIFS(Свод!$D126:$BA126,Свод!$D$4:$BA$4,F$1)</f>
        <v>70</v>
      </c>
      <c r="G275" s="13">
        <f t="shared" si="102"/>
        <v>70</v>
      </c>
    </row>
    <row r="276" spans="1:7" x14ac:dyDescent="0.25">
      <c r="A276" s="30"/>
      <c r="B276" s="30"/>
      <c r="C276" s="4" t="s">
        <v>38</v>
      </c>
      <c r="D276" s="10" t="s">
        <v>177</v>
      </c>
      <c r="E276" s="13">
        <f>SUMIFS(Свод!$D127:$BA127,Свод!$D$4:$BA$4,E$1)</f>
        <v>0</v>
      </c>
      <c r="F276" s="13">
        <f>SUMIFS(Свод!$D127:$BA127,Свод!$D$4:$BA$4,F$1)</f>
        <v>0</v>
      </c>
      <c r="G276" s="13">
        <f t="shared" si="102"/>
        <v>0</v>
      </c>
    </row>
    <row r="277" spans="1:7" x14ac:dyDescent="0.25">
      <c r="A277" s="30"/>
      <c r="B277" s="30"/>
      <c r="C277" s="4" t="s">
        <v>130</v>
      </c>
      <c r="D277" s="10" t="s">
        <v>177</v>
      </c>
      <c r="E277" s="13">
        <f>SUMIFS(Свод!$D128:$BA128,Свод!$D$4:$BA$4,E$1)</f>
        <v>0</v>
      </c>
      <c r="F277" s="13">
        <f>SUMIFS(Свод!$D128:$BA128,Свод!$D$4:$BA$4,F$1)</f>
        <v>40</v>
      </c>
      <c r="G277" s="13">
        <f t="shared" si="102"/>
        <v>40</v>
      </c>
    </row>
    <row r="278" spans="1:7" x14ac:dyDescent="0.25">
      <c r="A278" s="30"/>
      <c r="B278" s="30"/>
      <c r="C278" s="4" t="s">
        <v>131</v>
      </c>
      <c r="D278" s="10" t="s">
        <v>177</v>
      </c>
      <c r="E278" s="13">
        <f>SUMIFS(Свод!$D129:$BA129,Свод!$D$4:$BA$4,E$1)</f>
        <v>0</v>
      </c>
      <c r="F278" s="13">
        <f>SUMIFS(Свод!$D129:$BA129,Свод!$D$4:$BA$4,F$1)</f>
        <v>601</v>
      </c>
      <c r="G278" s="13">
        <f t="shared" si="102"/>
        <v>601</v>
      </c>
    </row>
    <row r="279" spans="1:7" ht="45" x14ac:dyDescent="0.25">
      <c r="A279" s="30"/>
      <c r="B279" s="30" t="s">
        <v>132</v>
      </c>
      <c r="C279" s="3" t="s">
        <v>125</v>
      </c>
      <c r="D279" s="10" t="s">
        <v>177</v>
      </c>
      <c r="E279" s="13">
        <f>SUMIFS(Свод!$D130:$BA130,Свод!$D$4:$BA$4,E$1)</f>
        <v>0</v>
      </c>
      <c r="F279" s="13">
        <f>SUMIFS(Свод!$D130:$BA130,Свод!$D$4:$BA$4,F$1)</f>
        <v>847</v>
      </c>
      <c r="G279" s="13">
        <f t="shared" si="102"/>
        <v>847</v>
      </c>
    </row>
    <row r="280" spans="1:7" x14ac:dyDescent="0.25">
      <c r="A280" s="30"/>
      <c r="B280" s="30"/>
      <c r="C280" s="4" t="s">
        <v>126</v>
      </c>
      <c r="D280" s="10"/>
      <c r="E280" s="13"/>
      <c r="F280" s="13"/>
      <c r="G280" s="13"/>
    </row>
    <row r="281" spans="1:7" x14ac:dyDescent="0.25">
      <c r="A281" s="30"/>
      <c r="B281" s="30"/>
      <c r="C281" s="4" t="s">
        <v>127</v>
      </c>
      <c r="D281" s="10" t="s">
        <v>177</v>
      </c>
      <c r="E281" s="13">
        <f>SUMIFS(Свод!$D132:$BA132,Свод!$D$4:$BA$4,E$1)</f>
        <v>0</v>
      </c>
      <c r="F281" s="13">
        <f>SUMIFS(Свод!$D132:$BA132,Свод!$D$4:$BA$4,F$1)</f>
        <v>184</v>
      </c>
      <c r="G281" s="13">
        <f t="shared" si="102"/>
        <v>184</v>
      </c>
    </row>
    <row r="282" spans="1:7" x14ac:dyDescent="0.25">
      <c r="A282" s="30"/>
      <c r="B282" s="30"/>
      <c r="C282" s="4" t="s">
        <v>128</v>
      </c>
      <c r="D282" s="10" t="s">
        <v>177</v>
      </c>
      <c r="E282" s="13">
        <f>SUMIFS(Свод!$D133:$BA133,Свод!$D$4:$BA$4,E$1)</f>
        <v>0</v>
      </c>
      <c r="F282" s="13">
        <f>SUMIFS(Свод!$D133:$BA133,Свод!$D$4:$BA$4,F$1)</f>
        <v>64</v>
      </c>
      <c r="G282" s="13">
        <f t="shared" si="102"/>
        <v>64</v>
      </c>
    </row>
    <row r="283" spans="1:7" x14ac:dyDescent="0.25">
      <c r="A283" s="30"/>
      <c r="B283" s="30"/>
      <c r="C283" s="4" t="s">
        <v>35</v>
      </c>
      <c r="D283" s="10" t="s">
        <v>177</v>
      </c>
      <c r="E283" s="13">
        <f>SUMIFS(Свод!$D134:$BA134,Свод!$D$4:$BA$4,E$1)</f>
        <v>0</v>
      </c>
      <c r="F283" s="13">
        <f>SUMIFS(Свод!$D134:$BA134,Свод!$D$4:$BA$4,F$1)</f>
        <v>83</v>
      </c>
      <c r="G283" s="13">
        <f t="shared" si="102"/>
        <v>83</v>
      </c>
    </row>
    <row r="284" spans="1:7" x14ac:dyDescent="0.25">
      <c r="A284" s="30"/>
      <c r="B284" s="30"/>
      <c r="C284" s="4" t="s">
        <v>129</v>
      </c>
      <c r="D284" s="10" t="s">
        <v>177</v>
      </c>
      <c r="E284" s="13">
        <f>SUMIFS(Свод!$D135:$BA135,Свод!$D$4:$BA$4,E$1)</f>
        <v>0</v>
      </c>
      <c r="F284" s="13">
        <f>SUMIFS(Свод!$D135:$BA135,Свод!$D$4:$BA$4,F$1)</f>
        <v>68</v>
      </c>
      <c r="G284" s="13">
        <f t="shared" ref="G284:G347" si="103">SUM(E284:F284)</f>
        <v>68</v>
      </c>
    </row>
    <row r="285" spans="1:7" x14ac:dyDescent="0.25">
      <c r="A285" s="30"/>
      <c r="B285" s="30"/>
      <c r="C285" s="4" t="s">
        <v>37</v>
      </c>
      <c r="D285" s="10" t="s">
        <v>177</v>
      </c>
      <c r="E285" s="13">
        <f>SUMIFS(Свод!$D136:$BA136,Свод!$D$4:$BA$4,E$1)</f>
        <v>0</v>
      </c>
      <c r="F285" s="13">
        <f>SUMIFS(Свод!$D136:$BA136,Свод!$D$4:$BA$4,F$1)</f>
        <v>61</v>
      </c>
      <c r="G285" s="13">
        <f t="shared" si="103"/>
        <v>61</v>
      </c>
    </row>
    <row r="286" spans="1:7" x14ac:dyDescent="0.25">
      <c r="A286" s="30"/>
      <c r="B286" s="30"/>
      <c r="C286" s="4" t="s">
        <v>38</v>
      </c>
      <c r="D286" s="10" t="s">
        <v>177</v>
      </c>
      <c r="E286" s="13">
        <f>SUMIFS(Свод!$D137:$BA137,Свод!$D$4:$BA$4,E$1)</f>
        <v>0</v>
      </c>
      <c r="F286" s="13">
        <f>SUMIFS(Свод!$D137:$BA137,Свод!$D$4:$BA$4,F$1)</f>
        <v>0</v>
      </c>
      <c r="G286" s="13">
        <f t="shared" si="103"/>
        <v>0</v>
      </c>
    </row>
    <row r="287" spans="1:7" x14ac:dyDescent="0.25">
      <c r="A287" s="30"/>
      <c r="B287" s="30"/>
      <c r="C287" s="4" t="s">
        <v>130</v>
      </c>
      <c r="D287" s="10" t="s">
        <v>177</v>
      </c>
      <c r="E287" s="13">
        <f>SUMIFS(Свод!$D138:$BA138,Свод!$D$4:$BA$4,E$1)</f>
        <v>0</v>
      </c>
      <c r="F287" s="13">
        <f>SUMIFS(Свод!$D138:$BA138,Свод!$D$4:$BA$4,F$1)</f>
        <v>42</v>
      </c>
      <c r="G287" s="13">
        <f t="shared" si="103"/>
        <v>42</v>
      </c>
    </row>
    <row r="288" spans="1:7" x14ac:dyDescent="0.25">
      <c r="A288" s="30"/>
      <c r="B288" s="30"/>
      <c r="C288" s="4" t="s">
        <v>131</v>
      </c>
      <c r="D288" s="10" t="s">
        <v>177</v>
      </c>
      <c r="E288" s="13">
        <f>SUMIFS(Свод!$D139:$BA139,Свод!$D$4:$BA$4,E$1)</f>
        <v>0</v>
      </c>
      <c r="F288" s="13">
        <f>SUMIFS(Свод!$D139:$BA139,Свод!$D$4:$BA$4,F$1)</f>
        <v>351</v>
      </c>
      <c r="G288" s="13">
        <f t="shared" si="103"/>
        <v>351</v>
      </c>
    </row>
    <row r="289" spans="1:7" ht="45" x14ac:dyDescent="0.25">
      <c r="A289" s="30"/>
      <c r="B289" s="30" t="s">
        <v>133</v>
      </c>
      <c r="C289" s="3" t="s">
        <v>125</v>
      </c>
      <c r="D289" s="10" t="s">
        <v>177</v>
      </c>
      <c r="E289" s="13">
        <f>SUMIFS(Свод!$D140:$BA140,Свод!$D$4:$BA$4,E$1)</f>
        <v>0</v>
      </c>
      <c r="F289" s="13">
        <f>SUMIFS(Свод!$D140:$BA140,Свод!$D$4:$BA$4,F$1)</f>
        <v>18</v>
      </c>
      <c r="G289" s="13">
        <f t="shared" si="103"/>
        <v>18</v>
      </c>
    </row>
    <row r="290" spans="1:7" x14ac:dyDescent="0.25">
      <c r="A290" s="30"/>
      <c r="B290" s="30"/>
      <c r="C290" s="4" t="s">
        <v>126</v>
      </c>
      <c r="D290" s="10"/>
      <c r="E290" s="13"/>
      <c r="F290" s="13"/>
      <c r="G290" s="13"/>
    </row>
    <row r="291" spans="1:7" x14ac:dyDescent="0.25">
      <c r="A291" s="30"/>
      <c r="B291" s="30"/>
      <c r="C291" s="4" t="s">
        <v>127</v>
      </c>
      <c r="D291" s="10" t="s">
        <v>177</v>
      </c>
      <c r="E291" s="13">
        <f>SUMIFS(Свод!$D142:$BA142,Свод!$D$4:$BA$4,E$1)</f>
        <v>0</v>
      </c>
      <c r="F291" s="13">
        <f>SUMIFS(Свод!$D142:$BA142,Свод!$D$4:$BA$4,F$1)</f>
        <v>14</v>
      </c>
      <c r="G291" s="13">
        <f t="shared" si="103"/>
        <v>14</v>
      </c>
    </row>
    <row r="292" spans="1:7" x14ac:dyDescent="0.25">
      <c r="A292" s="30"/>
      <c r="B292" s="30"/>
      <c r="C292" s="4" t="s">
        <v>128</v>
      </c>
      <c r="D292" s="10" t="s">
        <v>177</v>
      </c>
      <c r="E292" s="13">
        <f>SUMIFS(Свод!$D143:$BA143,Свод!$D$4:$BA$4,E$1)</f>
        <v>0</v>
      </c>
      <c r="F292" s="13">
        <f>SUMIFS(Свод!$D143:$BA143,Свод!$D$4:$BA$4,F$1)</f>
        <v>1</v>
      </c>
      <c r="G292" s="13">
        <f t="shared" si="103"/>
        <v>1</v>
      </c>
    </row>
    <row r="293" spans="1:7" x14ac:dyDescent="0.25">
      <c r="A293" s="30"/>
      <c r="B293" s="30"/>
      <c r="C293" s="4" t="s">
        <v>35</v>
      </c>
      <c r="D293" s="10" t="s">
        <v>177</v>
      </c>
      <c r="E293" s="13">
        <f>SUMIFS(Свод!$D144:$BA144,Свод!$D$4:$BA$4,E$1)</f>
        <v>0</v>
      </c>
      <c r="F293" s="13">
        <f>SUMIFS(Свод!$D144:$BA144,Свод!$D$4:$BA$4,F$1)</f>
        <v>0</v>
      </c>
      <c r="G293" s="13">
        <f t="shared" si="103"/>
        <v>0</v>
      </c>
    </row>
    <row r="294" spans="1:7" x14ac:dyDescent="0.25">
      <c r="A294" s="30"/>
      <c r="B294" s="30"/>
      <c r="C294" s="4" t="s">
        <v>129</v>
      </c>
      <c r="D294" s="10" t="s">
        <v>177</v>
      </c>
      <c r="E294" s="13">
        <f>SUMIFS(Свод!$D145:$BA145,Свод!$D$4:$BA$4,E$1)</f>
        <v>0</v>
      </c>
      <c r="F294" s="13">
        <f>SUMIFS(Свод!$D145:$BA145,Свод!$D$4:$BA$4,F$1)</f>
        <v>0</v>
      </c>
      <c r="G294" s="13">
        <f t="shared" si="103"/>
        <v>0</v>
      </c>
    </row>
    <row r="295" spans="1:7" x14ac:dyDescent="0.25">
      <c r="A295" s="30"/>
      <c r="B295" s="30"/>
      <c r="C295" s="4" t="s">
        <v>37</v>
      </c>
      <c r="D295" s="10" t="s">
        <v>177</v>
      </c>
      <c r="E295" s="13">
        <f>SUMIFS(Свод!$D146:$BA146,Свод!$D$4:$BA$4,E$1)</f>
        <v>0</v>
      </c>
      <c r="F295" s="13">
        <f>SUMIFS(Свод!$D146:$BA146,Свод!$D$4:$BA$4,F$1)</f>
        <v>3</v>
      </c>
      <c r="G295" s="13">
        <f t="shared" si="103"/>
        <v>3</v>
      </c>
    </row>
    <row r="296" spans="1:7" x14ac:dyDescent="0.25">
      <c r="A296" s="30"/>
      <c r="B296" s="30"/>
      <c r="C296" s="4" t="s">
        <v>38</v>
      </c>
      <c r="D296" s="10" t="s">
        <v>177</v>
      </c>
      <c r="E296" s="13">
        <f>SUMIFS(Свод!$D147:$BA147,Свод!$D$4:$BA$4,E$1)</f>
        <v>0</v>
      </c>
      <c r="F296" s="13">
        <f>SUMIFS(Свод!$D147:$BA147,Свод!$D$4:$BA$4,F$1)</f>
        <v>0</v>
      </c>
      <c r="G296" s="13">
        <f t="shared" si="103"/>
        <v>0</v>
      </c>
    </row>
    <row r="297" spans="1:7" x14ac:dyDescent="0.25">
      <c r="A297" s="30"/>
      <c r="B297" s="30"/>
      <c r="C297" s="4" t="s">
        <v>130</v>
      </c>
      <c r="D297" s="10" t="s">
        <v>177</v>
      </c>
      <c r="E297" s="13">
        <f>SUMIFS(Свод!$D148:$BA148,Свод!$D$4:$BA$4,E$1)</f>
        <v>0</v>
      </c>
      <c r="F297" s="13">
        <f>SUMIFS(Свод!$D148:$BA148,Свод!$D$4:$BA$4,F$1)</f>
        <v>0</v>
      </c>
      <c r="G297" s="13">
        <f t="shared" si="103"/>
        <v>0</v>
      </c>
    </row>
    <row r="298" spans="1:7" x14ac:dyDescent="0.25">
      <c r="A298" s="30"/>
      <c r="B298" s="30"/>
      <c r="C298" s="4" t="s">
        <v>131</v>
      </c>
      <c r="D298" s="10" t="s">
        <v>177</v>
      </c>
      <c r="E298" s="13">
        <f>SUMIFS(Свод!$D149:$BA149,Свод!$D$4:$BA$4,E$1)</f>
        <v>0</v>
      </c>
      <c r="F298" s="13">
        <f>SUMIFS(Свод!$D149:$BA149,Свод!$D$4:$BA$4,F$1)</f>
        <v>0</v>
      </c>
      <c r="G298" s="13">
        <f t="shared" si="103"/>
        <v>0</v>
      </c>
    </row>
    <row r="299" spans="1:7" ht="45" x14ac:dyDescent="0.25">
      <c r="A299" s="30"/>
      <c r="B299" s="30" t="s">
        <v>20</v>
      </c>
      <c r="C299" s="3" t="s">
        <v>125</v>
      </c>
      <c r="D299" s="10" t="s">
        <v>177</v>
      </c>
      <c r="E299" s="13">
        <f>SUMIFS(Свод!$D150:$BA150,Свод!$D$4:$BA$4,E$1)</f>
        <v>0</v>
      </c>
      <c r="F299" s="13">
        <f>SUMIFS(Свод!$D150:$BA150,Свод!$D$4:$BA$4,F$1)</f>
        <v>45</v>
      </c>
      <c r="G299" s="13">
        <f t="shared" si="103"/>
        <v>45</v>
      </c>
    </row>
    <row r="300" spans="1:7" x14ac:dyDescent="0.25">
      <c r="A300" s="30"/>
      <c r="B300" s="30"/>
      <c r="C300" s="4" t="s">
        <v>126</v>
      </c>
      <c r="D300" s="10"/>
      <c r="E300" s="13"/>
      <c r="F300" s="13"/>
      <c r="G300" s="13"/>
    </row>
    <row r="301" spans="1:7" x14ac:dyDescent="0.25">
      <c r="A301" s="30"/>
      <c r="B301" s="30"/>
      <c r="C301" s="4" t="s">
        <v>127</v>
      </c>
      <c r="D301" s="10" t="s">
        <v>177</v>
      </c>
      <c r="E301" s="13">
        <f>SUMIFS(Свод!$D152:$BA152,Свод!$D$4:$BA$4,E$1)</f>
        <v>0</v>
      </c>
      <c r="F301" s="13">
        <f>SUMIFS(Свод!$D152:$BA152,Свод!$D$4:$BA$4,F$1)</f>
        <v>30</v>
      </c>
      <c r="G301" s="13">
        <f t="shared" si="103"/>
        <v>30</v>
      </c>
    </row>
    <row r="302" spans="1:7" x14ac:dyDescent="0.25">
      <c r="A302" s="30"/>
      <c r="B302" s="30"/>
      <c r="C302" s="4" t="s">
        <v>128</v>
      </c>
      <c r="D302" s="10" t="s">
        <v>177</v>
      </c>
      <c r="E302" s="13">
        <f>SUMIFS(Свод!$D153:$BA153,Свод!$D$4:$BA$4,E$1)</f>
        <v>0</v>
      </c>
      <c r="F302" s="13">
        <f>SUMIFS(Свод!$D153:$BA153,Свод!$D$4:$BA$4,F$1)</f>
        <v>0</v>
      </c>
      <c r="G302" s="13">
        <f t="shared" si="103"/>
        <v>0</v>
      </c>
    </row>
    <row r="303" spans="1:7" x14ac:dyDescent="0.25">
      <c r="A303" s="30"/>
      <c r="B303" s="30"/>
      <c r="C303" s="4" t="s">
        <v>35</v>
      </c>
      <c r="D303" s="10" t="s">
        <v>177</v>
      </c>
      <c r="E303" s="13">
        <f>SUMIFS(Свод!$D154:$BA154,Свод!$D$4:$BA$4,E$1)</f>
        <v>0</v>
      </c>
      <c r="F303" s="13">
        <f>SUMIFS(Свод!$D154:$BA154,Свод!$D$4:$BA$4,F$1)</f>
        <v>3</v>
      </c>
      <c r="G303" s="13">
        <f t="shared" si="103"/>
        <v>3</v>
      </c>
    </row>
    <row r="304" spans="1:7" x14ac:dyDescent="0.25">
      <c r="A304" s="30"/>
      <c r="B304" s="30"/>
      <c r="C304" s="4" t="s">
        <v>129</v>
      </c>
      <c r="D304" s="10" t="s">
        <v>177</v>
      </c>
      <c r="E304" s="13">
        <f>SUMIFS(Свод!$D155:$BA155,Свод!$D$4:$BA$4,E$1)</f>
        <v>0</v>
      </c>
      <c r="F304" s="13">
        <f>SUMIFS(Свод!$D155:$BA155,Свод!$D$4:$BA$4,F$1)</f>
        <v>0</v>
      </c>
      <c r="G304" s="13">
        <f t="shared" si="103"/>
        <v>0</v>
      </c>
    </row>
    <row r="305" spans="1:7" x14ac:dyDescent="0.25">
      <c r="A305" s="30"/>
      <c r="B305" s="30"/>
      <c r="C305" s="4" t="s">
        <v>37</v>
      </c>
      <c r="D305" s="10" t="s">
        <v>177</v>
      </c>
      <c r="E305" s="13">
        <f>SUMIFS(Свод!$D156:$BA156,Свод!$D$4:$BA$4,E$1)</f>
        <v>0</v>
      </c>
      <c r="F305" s="13">
        <f>SUMIFS(Свод!$D156:$BA156,Свод!$D$4:$BA$4,F$1)</f>
        <v>12</v>
      </c>
      <c r="G305" s="13">
        <f t="shared" si="103"/>
        <v>12</v>
      </c>
    </row>
    <row r="306" spans="1:7" x14ac:dyDescent="0.25">
      <c r="A306" s="30"/>
      <c r="B306" s="30"/>
      <c r="C306" s="4" t="s">
        <v>38</v>
      </c>
      <c r="D306" s="10" t="s">
        <v>177</v>
      </c>
      <c r="E306" s="13">
        <f>SUMIFS(Свод!$D157:$BA157,Свод!$D$4:$BA$4,E$1)</f>
        <v>0</v>
      </c>
      <c r="F306" s="13">
        <f>SUMIFS(Свод!$D157:$BA157,Свод!$D$4:$BA$4,F$1)</f>
        <v>0</v>
      </c>
      <c r="G306" s="13">
        <f t="shared" si="103"/>
        <v>0</v>
      </c>
    </row>
    <row r="307" spans="1:7" x14ac:dyDescent="0.25">
      <c r="A307" s="30"/>
      <c r="B307" s="30"/>
      <c r="C307" s="4" t="s">
        <v>130</v>
      </c>
      <c r="D307" s="10" t="s">
        <v>177</v>
      </c>
      <c r="E307" s="13">
        <f>SUMIFS(Свод!$D158:$BA158,Свод!$D$4:$BA$4,E$1)</f>
        <v>0</v>
      </c>
      <c r="F307" s="13">
        <f>SUMIFS(Свод!$D158:$BA158,Свод!$D$4:$BA$4,F$1)</f>
        <v>0</v>
      </c>
      <c r="G307" s="13">
        <f t="shared" si="103"/>
        <v>0</v>
      </c>
    </row>
    <row r="308" spans="1:7" x14ac:dyDescent="0.25">
      <c r="A308" s="30"/>
      <c r="B308" s="30"/>
      <c r="C308" s="4" t="s">
        <v>131</v>
      </c>
      <c r="D308" s="10" t="s">
        <v>177</v>
      </c>
      <c r="E308" s="13">
        <f>SUMIFS(Свод!$D159:$BA159,Свод!$D$4:$BA$4,E$1)</f>
        <v>0</v>
      </c>
      <c r="F308" s="13">
        <f>SUMIFS(Свод!$D159:$BA159,Свод!$D$4:$BA$4,F$1)</f>
        <v>0</v>
      </c>
      <c r="G308" s="13">
        <f t="shared" si="103"/>
        <v>0</v>
      </c>
    </row>
    <row r="309" spans="1:7" ht="45" x14ac:dyDescent="0.25">
      <c r="A309" s="30"/>
      <c r="B309" s="30" t="s">
        <v>21</v>
      </c>
      <c r="C309" s="3" t="s">
        <v>125</v>
      </c>
      <c r="D309" s="10" t="s">
        <v>177</v>
      </c>
      <c r="E309" s="13">
        <f>SUMIFS(Свод!$D160:$BA160,Свод!$D$4:$BA$4,E$1)</f>
        <v>0</v>
      </c>
      <c r="F309" s="13">
        <f>SUMIFS(Свод!$D160:$BA160,Свод!$D$4:$BA$4,F$1)</f>
        <v>87</v>
      </c>
      <c r="G309" s="13">
        <f t="shared" si="103"/>
        <v>87</v>
      </c>
    </row>
    <row r="310" spans="1:7" x14ac:dyDescent="0.25">
      <c r="A310" s="30"/>
      <c r="B310" s="30"/>
      <c r="C310" s="4" t="s">
        <v>126</v>
      </c>
      <c r="D310" s="10"/>
      <c r="E310" s="13"/>
      <c r="F310" s="13"/>
      <c r="G310" s="13"/>
    </row>
    <row r="311" spans="1:7" x14ac:dyDescent="0.25">
      <c r="A311" s="30"/>
      <c r="B311" s="30"/>
      <c r="C311" s="4" t="s">
        <v>127</v>
      </c>
      <c r="D311" s="10" t="s">
        <v>177</v>
      </c>
      <c r="E311" s="13">
        <f>SUMIFS(Свод!$D162:$BA162,Свод!$D$4:$BA$4,E$1)</f>
        <v>0</v>
      </c>
      <c r="F311" s="13">
        <f>SUMIFS(Свод!$D162:$BA162,Свод!$D$4:$BA$4,F$1)</f>
        <v>10</v>
      </c>
      <c r="G311" s="13">
        <f t="shared" si="103"/>
        <v>10</v>
      </c>
    </row>
    <row r="312" spans="1:7" x14ac:dyDescent="0.25">
      <c r="A312" s="30"/>
      <c r="B312" s="30"/>
      <c r="C312" s="4" t="s">
        <v>128</v>
      </c>
      <c r="D312" s="10" t="s">
        <v>177</v>
      </c>
      <c r="E312" s="13">
        <f>SUMIFS(Свод!$D163:$BA163,Свод!$D$4:$BA$4,E$1)</f>
        <v>0</v>
      </c>
      <c r="F312" s="13">
        <f>SUMIFS(Свод!$D163:$BA163,Свод!$D$4:$BA$4,F$1)</f>
        <v>8</v>
      </c>
      <c r="G312" s="13">
        <f t="shared" si="103"/>
        <v>8</v>
      </c>
    </row>
    <row r="313" spans="1:7" x14ac:dyDescent="0.25">
      <c r="A313" s="30"/>
      <c r="B313" s="30"/>
      <c r="C313" s="4" t="s">
        <v>35</v>
      </c>
      <c r="D313" s="10" t="s">
        <v>177</v>
      </c>
      <c r="E313" s="13">
        <f>SUMIFS(Свод!$D164:$BA164,Свод!$D$4:$BA$4,E$1)</f>
        <v>0</v>
      </c>
      <c r="F313" s="13">
        <f>SUMIFS(Свод!$D164:$BA164,Свод!$D$4:$BA$4,F$1)</f>
        <v>4</v>
      </c>
      <c r="G313" s="13">
        <f t="shared" si="103"/>
        <v>4</v>
      </c>
    </row>
    <row r="314" spans="1:7" x14ac:dyDescent="0.25">
      <c r="A314" s="30"/>
      <c r="B314" s="30"/>
      <c r="C314" s="4" t="s">
        <v>129</v>
      </c>
      <c r="D314" s="10" t="s">
        <v>177</v>
      </c>
      <c r="E314" s="13">
        <f>SUMIFS(Свод!$D165:$BA165,Свод!$D$4:$BA$4,E$1)</f>
        <v>0</v>
      </c>
      <c r="F314" s="13">
        <f>SUMIFS(Свод!$D165:$BA165,Свод!$D$4:$BA$4,F$1)</f>
        <v>4</v>
      </c>
      <c r="G314" s="13">
        <f t="shared" si="103"/>
        <v>4</v>
      </c>
    </row>
    <row r="315" spans="1:7" x14ac:dyDescent="0.25">
      <c r="A315" s="30"/>
      <c r="B315" s="30"/>
      <c r="C315" s="4" t="s">
        <v>37</v>
      </c>
      <c r="D315" s="10" t="s">
        <v>177</v>
      </c>
      <c r="E315" s="13">
        <f>SUMIFS(Свод!$D166:$BA166,Свод!$D$4:$BA$4,E$1)</f>
        <v>0</v>
      </c>
      <c r="F315" s="13">
        <f>SUMIFS(Свод!$D166:$BA166,Свод!$D$4:$BA$4,F$1)</f>
        <v>7</v>
      </c>
      <c r="G315" s="13">
        <f t="shared" si="103"/>
        <v>7</v>
      </c>
    </row>
    <row r="316" spans="1:7" x14ac:dyDescent="0.25">
      <c r="A316" s="30"/>
      <c r="B316" s="30"/>
      <c r="C316" s="4" t="s">
        <v>38</v>
      </c>
      <c r="D316" s="10" t="s">
        <v>177</v>
      </c>
      <c r="E316" s="13">
        <f>SUMIFS(Свод!$D167:$BA167,Свод!$D$4:$BA$4,E$1)</f>
        <v>0</v>
      </c>
      <c r="F316" s="13">
        <f>SUMIFS(Свод!$D167:$BA167,Свод!$D$4:$BA$4,F$1)</f>
        <v>0</v>
      </c>
      <c r="G316" s="13">
        <f t="shared" si="103"/>
        <v>0</v>
      </c>
    </row>
    <row r="317" spans="1:7" x14ac:dyDescent="0.25">
      <c r="A317" s="30"/>
      <c r="B317" s="30"/>
      <c r="C317" s="4" t="s">
        <v>130</v>
      </c>
      <c r="D317" s="10" t="s">
        <v>177</v>
      </c>
      <c r="E317" s="13">
        <f>SUMIFS(Свод!$D168:$BA168,Свод!$D$4:$BA$4,E$1)</f>
        <v>0</v>
      </c>
      <c r="F317" s="13">
        <f>SUMIFS(Свод!$D168:$BA168,Свод!$D$4:$BA$4,F$1)</f>
        <v>2</v>
      </c>
      <c r="G317" s="13">
        <f t="shared" si="103"/>
        <v>2</v>
      </c>
    </row>
    <row r="318" spans="1:7" x14ac:dyDescent="0.25">
      <c r="A318" s="30"/>
      <c r="B318" s="30"/>
      <c r="C318" s="4" t="s">
        <v>131</v>
      </c>
      <c r="D318" s="10" t="s">
        <v>177</v>
      </c>
      <c r="E318" s="13">
        <f>SUMIFS(Свод!$D169:$BA169,Свод!$D$4:$BA$4,E$1)</f>
        <v>0</v>
      </c>
      <c r="F318" s="13">
        <f>SUMIFS(Свод!$D169:$BA169,Свод!$D$4:$BA$4,F$1)</f>
        <v>52</v>
      </c>
      <c r="G318" s="13">
        <f t="shared" si="103"/>
        <v>52</v>
      </c>
    </row>
    <row r="319" spans="1:7" ht="45" x14ac:dyDescent="0.25">
      <c r="A319" s="30"/>
      <c r="B319" s="30" t="s">
        <v>134</v>
      </c>
      <c r="C319" s="3" t="s">
        <v>125</v>
      </c>
      <c r="D319" s="10" t="s">
        <v>177</v>
      </c>
      <c r="E319" s="13">
        <f>SUMIFS(Свод!$D170:$BA170,Свод!$D$4:$BA$4,E$1)</f>
        <v>0</v>
      </c>
      <c r="F319" s="13">
        <f>SUMIFS(Свод!$D170:$BA170,Свод!$D$4:$BA$4,F$1)</f>
        <v>551</v>
      </c>
      <c r="G319" s="13">
        <f t="shared" si="103"/>
        <v>551</v>
      </c>
    </row>
    <row r="320" spans="1:7" x14ac:dyDescent="0.25">
      <c r="A320" s="30"/>
      <c r="B320" s="30"/>
      <c r="C320" s="4" t="s">
        <v>126</v>
      </c>
      <c r="D320" s="10"/>
      <c r="E320" s="13"/>
      <c r="F320" s="13"/>
      <c r="G320" s="13"/>
    </row>
    <row r="321" spans="1:7" x14ac:dyDescent="0.25">
      <c r="A321" s="30"/>
      <c r="B321" s="30"/>
      <c r="C321" s="4" t="s">
        <v>127</v>
      </c>
      <c r="D321" s="10" t="s">
        <v>177</v>
      </c>
      <c r="E321" s="13">
        <f>SUMIFS(Свод!$D172:$BA172,Свод!$D$4:$BA$4,E$1)</f>
        <v>0</v>
      </c>
      <c r="F321" s="13">
        <f>SUMIFS(Свод!$D172:$BA172,Свод!$D$4:$BA$4,F$1)</f>
        <v>82</v>
      </c>
      <c r="G321" s="13">
        <f t="shared" si="103"/>
        <v>82</v>
      </c>
    </row>
    <row r="322" spans="1:7" x14ac:dyDescent="0.25">
      <c r="A322" s="30"/>
      <c r="B322" s="30"/>
      <c r="C322" s="4" t="s">
        <v>128</v>
      </c>
      <c r="D322" s="10" t="s">
        <v>177</v>
      </c>
      <c r="E322" s="13">
        <f>SUMIFS(Свод!$D173:$BA173,Свод!$D$4:$BA$4,E$1)</f>
        <v>0</v>
      </c>
      <c r="F322" s="13">
        <f>SUMIFS(Свод!$D173:$BA173,Свод!$D$4:$BA$4,F$1)</f>
        <v>34</v>
      </c>
      <c r="G322" s="13">
        <f t="shared" si="103"/>
        <v>34</v>
      </c>
    </row>
    <row r="323" spans="1:7" x14ac:dyDescent="0.25">
      <c r="A323" s="30"/>
      <c r="B323" s="30"/>
      <c r="C323" s="4" t="s">
        <v>35</v>
      </c>
      <c r="D323" s="10" t="s">
        <v>177</v>
      </c>
      <c r="E323" s="13">
        <f>SUMIFS(Свод!$D174:$BA174,Свод!$D$4:$BA$4,E$1)</f>
        <v>0</v>
      </c>
      <c r="F323" s="13">
        <f>SUMIFS(Свод!$D174:$BA174,Свод!$D$4:$BA$4,F$1)</f>
        <v>52</v>
      </c>
      <c r="G323" s="13">
        <f t="shared" si="103"/>
        <v>52</v>
      </c>
    </row>
    <row r="324" spans="1:7" x14ac:dyDescent="0.25">
      <c r="A324" s="30"/>
      <c r="B324" s="30"/>
      <c r="C324" s="4" t="s">
        <v>129</v>
      </c>
      <c r="D324" s="10" t="s">
        <v>177</v>
      </c>
      <c r="E324" s="13">
        <f>SUMIFS(Свод!$D175:$BA175,Свод!$D$4:$BA$4,E$1)</f>
        <v>0</v>
      </c>
      <c r="F324" s="13">
        <f>SUMIFS(Свод!$D175:$BA175,Свод!$D$4:$BA$4,F$1)</f>
        <v>52</v>
      </c>
      <c r="G324" s="13">
        <f t="shared" si="103"/>
        <v>52</v>
      </c>
    </row>
    <row r="325" spans="1:7" x14ac:dyDescent="0.25">
      <c r="A325" s="30"/>
      <c r="B325" s="30"/>
      <c r="C325" s="4" t="s">
        <v>37</v>
      </c>
      <c r="D325" s="10" t="s">
        <v>177</v>
      </c>
      <c r="E325" s="13">
        <f>SUMIFS(Свод!$D176:$BA176,Свод!$D$4:$BA$4,E$1)</f>
        <v>0</v>
      </c>
      <c r="F325" s="13">
        <f>SUMIFS(Свод!$D176:$BA176,Свод!$D$4:$BA$4,F$1)</f>
        <v>34</v>
      </c>
      <c r="G325" s="13">
        <f t="shared" si="103"/>
        <v>34</v>
      </c>
    </row>
    <row r="326" spans="1:7" x14ac:dyDescent="0.25">
      <c r="A326" s="30"/>
      <c r="B326" s="30"/>
      <c r="C326" s="4" t="s">
        <v>38</v>
      </c>
      <c r="D326" s="10" t="s">
        <v>177</v>
      </c>
      <c r="E326" s="13">
        <f>SUMIFS(Свод!$D177:$BA177,Свод!$D$4:$BA$4,E$1)</f>
        <v>0</v>
      </c>
      <c r="F326" s="13">
        <f>SUMIFS(Свод!$D177:$BA177,Свод!$D$4:$BA$4,F$1)</f>
        <v>0</v>
      </c>
      <c r="G326" s="13">
        <f t="shared" si="103"/>
        <v>0</v>
      </c>
    </row>
    <row r="327" spans="1:7" x14ac:dyDescent="0.25">
      <c r="A327" s="30"/>
      <c r="B327" s="30"/>
      <c r="C327" s="4" t="s">
        <v>130</v>
      </c>
      <c r="D327" s="10" t="s">
        <v>177</v>
      </c>
      <c r="E327" s="13">
        <f>SUMIFS(Свод!$D178:$BA178,Свод!$D$4:$BA$4,E$1)</f>
        <v>0</v>
      </c>
      <c r="F327" s="13">
        <f>SUMIFS(Свод!$D178:$BA178,Свод!$D$4:$BA$4,F$1)</f>
        <v>23</v>
      </c>
      <c r="G327" s="13">
        <f t="shared" si="103"/>
        <v>23</v>
      </c>
    </row>
    <row r="328" spans="1:7" x14ac:dyDescent="0.25">
      <c r="A328" s="30"/>
      <c r="B328" s="30"/>
      <c r="C328" s="4" t="s">
        <v>131</v>
      </c>
      <c r="D328" s="10" t="s">
        <v>177</v>
      </c>
      <c r="E328" s="13">
        <f>SUMIFS(Свод!$D179:$BA179,Свод!$D$4:$BA$4,E$1)</f>
        <v>0</v>
      </c>
      <c r="F328" s="13">
        <f>SUMIFS(Свод!$D179:$BA179,Свод!$D$4:$BA$4,F$1)</f>
        <v>285</v>
      </c>
      <c r="G328" s="13">
        <f t="shared" si="103"/>
        <v>285</v>
      </c>
    </row>
    <row r="329" spans="1:7" ht="45" x14ac:dyDescent="0.25">
      <c r="A329" s="30" t="s">
        <v>135</v>
      </c>
      <c r="B329" s="30" t="s">
        <v>124</v>
      </c>
      <c r="C329" s="3" t="s">
        <v>125</v>
      </c>
      <c r="D329" s="10" t="s">
        <v>177</v>
      </c>
      <c r="E329" s="13">
        <f>SUMIFS(Свод!$D180:$BA180,Свод!$D$4:$BA$4,E$1)</f>
        <v>0</v>
      </c>
      <c r="F329" s="13">
        <f>SUMIFS(Свод!$D180:$BA180,Свод!$D$4:$BA$4,F$1)</f>
        <v>1361</v>
      </c>
      <c r="G329" s="13">
        <f t="shared" si="103"/>
        <v>1361</v>
      </c>
    </row>
    <row r="330" spans="1:7" x14ac:dyDescent="0.25">
      <c r="A330" s="30"/>
      <c r="B330" s="30"/>
      <c r="C330" s="4" t="s">
        <v>126</v>
      </c>
      <c r="D330" s="10"/>
      <c r="E330" s="13"/>
      <c r="F330" s="13"/>
      <c r="G330" s="13"/>
    </row>
    <row r="331" spans="1:7" x14ac:dyDescent="0.25">
      <c r="A331" s="30"/>
      <c r="B331" s="30"/>
      <c r="C331" s="4" t="s">
        <v>127</v>
      </c>
      <c r="D331" s="10" t="s">
        <v>177</v>
      </c>
      <c r="E331" s="13">
        <f>SUMIFS(Свод!$D182:$BA182,Свод!$D$4:$BA$4,E$1)</f>
        <v>0</v>
      </c>
      <c r="F331" s="13">
        <f>SUMIFS(Свод!$D182:$BA182,Свод!$D$4:$BA$4,F$1)</f>
        <v>190</v>
      </c>
      <c r="G331" s="13">
        <f t="shared" si="103"/>
        <v>190</v>
      </c>
    </row>
    <row r="332" spans="1:7" x14ac:dyDescent="0.25">
      <c r="A332" s="30"/>
      <c r="B332" s="30"/>
      <c r="C332" s="4" t="s">
        <v>128</v>
      </c>
      <c r="D332" s="10" t="s">
        <v>177</v>
      </c>
      <c r="E332" s="13">
        <f>SUMIFS(Свод!$D183:$BA183,Свод!$D$4:$BA$4,E$1)</f>
        <v>0</v>
      </c>
      <c r="F332" s="13">
        <f>SUMIFS(Свод!$D183:$BA183,Свод!$D$4:$BA$4,F$1)</f>
        <v>66</v>
      </c>
      <c r="G332" s="13">
        <f t="shared" si="103"/>
        <v>66</v>
      </c>
    </row>
    <row r="333" spans="1:7" x14ac:dyDescent="0.25">
      <c r="A333" s="30"/>
      <c r="B333" s="30"/>
      <c r="C333" s="4" t="s">
        <v>35</v>
      </c>
      <c r="D333" s="10" t="s">
        <v>177</v>
      </c>
      <c r="E333" s="13">
        <f>SUMIFS(Свод!$D184:$BA184,Свод!$D$4:$BA$4,E$1)</f>
        <v>0</v>
      </c>
      <c r="F333" s="13">
        <f>SUMIFS(Свод!$D184:$BA184,Свод!$D$4:$BA$4,F$1)</f>
        <v>61</v>
      </c>
      <c r="G333" s="13">
        <f t="shared" si="103"/>
        <v>61</v>
      </c>
    </row>
    <row r="334" spans="1:7" x14ac:dyDescent="0.25">
      <c r="A334" s="30"/>
      <c r="B334" s="30"/>
      <c r="C334" s="4" t="s">
        <v>129</v>
      </c>
      <c r="D334" s="10" t="s">
        <v>177</v>
      </c>
      <c r="E334" s="13">
        <f>SUMIFS(Свод!$D185:$BA185,Свод!$D$4:$BA$4,E$1)</f>
        <v>0</v>
      </c>
      <c r="F334" s="13">
        <f>SUMIFS(Свод!$D185:$BA185,Свод!$D$4:$BA$4,F$1)</f>
        <v>151</v>
      </c>
      <c r="G334" s="13">
        <f t="shared" si="103"/>
        <v>151</v>
      </c>
    </row>
    <row r="335" spans="1:7" x14ac:dyDescent="0.25">
      <c r="A335" s="30"/>
      <c r="B335" s="30"/>
      <c r="C335" s="4" t="s">
        <v>37</v>
      </c>
      <c r="D335" s="10" t="s">
        <v>177</v>
      </c>
      <c r="E335" s="13">
        <f>SUMIFS(Свод!$D186:$BA186,Свод!$D$4:$BA$4,E$1)</f>
        <v>0</v>
      </c>
      <c r="F335" s="13">
        <f>SUMIFS(Свод!$D186:$BA186,Свод!$D$4:$BA$4,F$1)</f>
        <v>87</v>
      </c>
      <c r="G335" s="13">
        <f t="shared" si="103"/>
        <v>87</v>
      </c>
    </row>
    <row r="336" spans="1:7" x14ac:dyDescent="0.25">
      <c r="A336" s="30"/>
      <c r="B336" s="30"/>
      <c r="C336" s="4" t="s">
        <v>38</v>
      </c>
      <c r="D336" s="10" t="s">
        <v>177</v>
      </c>
      <c r="E336" s="13">
        <f>SUMIFS(Свод!$D187:$BA187,Свод!$D$4:$BA$4,E$1)</f>
        <v>0</v>
      </c>
      <c r="F336" s="13">
        <f>SUMIFS(Свод!$D187:$BA187,Свод!$D$4:$BA$4,F$1)</f>
        <v>0</v>
      </c>
      <c r="G336" s="13">
        <f t="shared" si="103"/>
        <v>0</v>
      </c>
    </row>
    <row r="337" spans="1:7" x14ac:dyDescent="0.25">
      <c r="A337" s="30"/>
      <c r="B337" s="30"/>
      <c r="C337" s="4" t="s">
        <v>130</v>
      </c>
      <c r="D337" s="10" t="s">
        <v>177</v>
      </c>
      <c r="E337" s="13">
        <f>SUMIFS(Свод!$D188:$BA188,Свод!$D$4:$BA$4,E$1)</f>
        <v>0</v>
      </c>
      <c r="F337" s="13">
        <f>SUMIFS(Свод!$D188:$BA188,Свод!$D$4:$BA$4,F$1)</f>
        <v>61</v>
      </c>
      <c r="G337" s="13">
        <f t="shared" si="103"/>
        <v>61</v>
      </c>
    </row>
    <row r="338" spans="1:7" x14ac:dyDescent="0.25">
      <c r="A338" s="30"/>
      <c r="B338" s="30"/>
      <c r="C338" s="4" t="s">
        <v>131</v>
      </c>
      <c r="D338" s="10" t="s">
        <v>177</v>
      </c>
      <c r="E338" s="13">
        <f>SUMIFS(Свод!$D189:$BA189,Свод!$D$4:$BA$4,E$1)</f>
        <v>0</v>
      </c>
      <c r="F338" s="13">
        <f>SUMIFS(Свод!$D189:$BA189,Свод!$D$4:$BA$4,F$1)</f>
        <v>686</v>
      </c>
      <c r="G338" s="13">
        <f t="shared" si="103"/>
        <v>686</v>
      </c>
    </row>
    <row r="339" spans="1:7" ht="45" x14ac:dyDescent="0.25">
      <c r="A339" s="30"/>
      <c r="B339" s="30" t="s">
        <v>132</v>
      </c>
      <c r="C339" s="3" t="s">
        <v>125</v>
      </c>
      <c r="D339" s="10" t="s">
        <v>177</v>
      </c>
      <c r="E339" s="13">
        <f>SUMIFS(Свод!$D190:$BA190,Свод!$D$4:$BA$4,E$1)</f>
        <v>0</v>
      </c>
      <c r="F339" s="13">
        <f>SUMIFS(Свод!$D190:$BA190,Свод!$D$4:$BA$4,F$1)</f>
        <v>1322</v>
      </c>
      <c r="G339" s="13">
        <f t="shared" si="103"/>
        <v>1322</v>
      </c>
    </row>
    <row r="340" spans="1:7" x14ac:dyDescent="0.25">
      <c r="A340" s="30"/>
      <c r="B340" s="30"/>
      <c r="C340" s="4" t="s">
        <v>126</v>
      </c>
      <c r="D340" s="10"/>
      <c r="E340" s="13"/>
      <c r="F340" s="13"/>
      <c r="G340" s="13"/>
    </row>
    <row r="341" spans="1:7" x14ac:dyDescent="0.25">
      <c r="A341" s="30"/>
      <c r="B341" s="30"/>
      <c r="C341" s="4" t="s">
        <v>127</v>
      </c>
      <c r="D341" s="10" t="s">
        <v>177</v>
      </c>
      <c r="E341" s="13">
        <f>SUMIFS(Свод!$D192:$BA192,Свод!$D$4:$BA$4,E$1)</f>
        <v>0</v>
      </c>
      <c r="F341" s="13">
        <f>SUMIFS(Свод!$D192:$BA192,Свод!$D$4:$BA$4,F$1)</f>
        <v>162</v>
      </c>
      <c r="G341" s="13">
        <f t="shared" si="103"/>
        <v>162</v>
      </c>
    </row>
    <row r="342" spans="1:7" x14ac:dyDescent="0.25">
      <c r="A342" s="30"/>
      <c r="B342" s="30"/>
      <c r="C342" s="4" t="s">
        <v>128</v>
      </c>
      <c r="D342" s="10" t="s">
        <v>177</v>
      </c>
      <c r="E342" s="13">
        <f>SUMIFS(Свод!$D193:$BA193,Свод!$D$4:$BA$4,E$1)</f>
        <v>0</v>
      </c>
      <c r="F342" s="13">
        <f>SUMIFS(Свод!$D193:$BA193,Свод!$D$4:$BA$4,F$1)</f>
        <v>77</v>
      </c>
      <c r="G342" s="13">
        <f t="shared" si="103"/>
        <v>77</v>
      </c>
    </row>
    <row r="343" spans="1:7" x14ac:dyDescent="0.25">
      <c r="A343" s="30"/>
      <c r="B343" s="30"/>
      <c r="C343" s="4" t="s">
        <v>35</v>
      </c>
      <c r="D343" s="10" t="s">
        <v>177</v>
      </c>
      <c r="E343" s="13">
        <f>SUMIFS(Свод!$D194:$BA194,Свод!$D$4:$BA$4,E$1)</f>
        <v>0</v>
      </c>
      <c r="F343" s="13">
        <f>SUMIFS(Свод!$D194:$BA194,Свод!$D$4:$BA$4,F$1)</f>
        <v>74</v>
      </c>
      <c r="G343" s="13">
        <f t="shared" si="103"/>
        <v>74</v>
      </c>
    </row>
    <row r="344" spans="1:7" x14ac:dyDescent="0.25">
      <c r="A344" s="30"/>
      <c r="B344" s="30"/>
      <c r="C344" s="4" t="s">
        <v>129</v>
      </c>
      <c r="D344" s="10" t="s">
        <v>177</v>
      </c>
      <c r="E344" s="13">
        <f>SUMIFS(Свод!$D195:$BA195,Свод!$D$4:$BA$4,E$1)</f>
        <v>0</v>
      </c>
      <c r="F344" s="13">
        <f>SUMIFS(Свод!$D195:$BA195,Свод!$D$4:$BA$4,F$1)</f>
        <v>78</v>
      </c>
      <c r="G344" s="13">
        <f t="shared" si="103"/>
        <v>78</v>
      </c>
    </row>
    <row r="345" spans="1:7" x14ac:dyDescent="0.25">
      <c r="A345" s="30"/>
      <c r="B345" s="30"/>
      <c r="C345" s="4" t="s">
        <v>37</v>
      </c>
      <c r="D345" s="10" t="s">
        <v>177</v>
      </c>
      <c r="E345" s="13">
        <f>SUMIFS(Свод!$D196:$BA196,Свод!$D$4:$BA$4,E$1)</f>
        <v>0</v>
      </c>
      <c r="F345" s="13">
        <f>SUMIFS(Свод!$D196:$BA196,Свод!$D$4:$BA$4,F$1)</f>
        <v>76</v>
      </c>
      <c r="G345" s="13">
        <f t="shared" si="103"/>
        <v>76</v>
      </c>
    </row>
    <row r="346" spans="1:7" x14ac:dyDescent="0.25">
      <c r="A346" s="30"/>
      <c r="B346" s="30"/>
      <c r="C346" s="4" t="s">
        <v>38</v>
      </c>
      <c r="D346" s="10" t="s">
        <v>177</v>
      </c>
      <c r="E346" s="13">
        <f>SUMIFS(Свод!$D197:$BA197,Свод!$D$4:$BA$4,E$1)</f>
        <v>0</v>
      </c>
      <c r="F346" s="13">
        <f>SUMIFS(Свод!$D197:$BA197,Свод!$D$4:$BA$4,F$1)</f>
        <v>0</v>
      </c>
      <c r="G346" s="13">
        <f t="shared" si="103"/>
        <v>0</v>
      </c>
    </row>
    <row r="347" spans="1:7" x14ac:dyDescent="0.25">
      <c r="A347" s="30"/>
      <c r="B347" s="30"/>
      <c r="C347" s="4" t="s">
        <v>130</v>
      </c>
      <c r="D347" s="10" t="s">
        <v>177</v>
      </c>
      <c r="E347" s="13">
        <f>SUMIFS(Свод!$D198:$BA198,Свод!$D$4:$BA$4,E$1)</f>
        <v>0</v>
      </c>
      <c r="F347" s="13">
        <f>SUMIFS(Свод!$D198:$BA198,Свод!$D$4:$BA$4,F$1)</f>
        <v>45</v>
      </c>
      <c r="G347" s="13">
        <f t="shared" si="103"/>
        <v>45</v>
      </c>
    </row>
    <row r="348" spans="1:7" x14ac:dyDescent="0.25">
      <c r="A348" s="30"/>
      <c r="B348" s="30"/>
      <c r="C348" s="4" t="s">
        <v>131</v>
      </c>
      <c r="D348" s="10" t="s">
        <v>177</v>
      </c>
      <c r="E348" s="13">
        <f>SUMIFS(Свод!$D199:$BA199,Свод!$D$4:$BA$4,E$1)</f>
        <v>0</v>
      </c>
      <c r="F348" s="13">
        <f>SUMIFS(Свод!$D199:$BA199,Свод!$D$4:$BA$4,F$1)</f>
        <v>352</v>
      </c>
      <c r="G348" s="13">
        <f t="shared" ref="G348:G411" si="104">SUM(E348:F348)</f>
        <v>352</v>
      </c>
    </row>
    <row r="349" spans="1:7" ht="45" x14ac:dyDescent="0.25">
      <c r="A349" s="30"/>
      <c r="B349" s="30" t="s">
        <v>133</v>
      </c>
      <c r="C349" s="3" t="s">
        <v>125</v>
      </c>
      <c r="D349" s="10" t="s">
        <v>177</v>
      </c>
      <c r="E349" s="13">
        <f>SUMIFS(Свод!$D200:$BA200,Свод!$D$4:$BA$4,E$1)</f>
        <v>0</v>
      </c>
      <c r="F349" s="13">
        <f>SUMIFS(Свод!$D200:$BA200,Свод!$D$4:$BA$4,F$1)</f>
        <v>20</v>
      </c>
      <c r="G349" s="13">
        <f t="shared" si="104"/>
        <v>20</v>
      </c>
    </row>
    <row r="350" spans="1:7" x14ac:dyDescent="0.25">
      <c r="A350" s="30"/>
      <c r="B350" s="30"/>
      <c r="C350" s="4" t="s">
        <v>126</v>
      </c>
      <c r="D350" s="10"/>
      <c r="E350" s="13"/>
      <c r="F350" s="13"/>
      <c r="G350" s="13"/>
    </row>
    <row r="351" spans="1:7" x14ac:dyDescent="0.25">
      <c r="A351" s="30"/>
      <c r="B351" s="30"/>
      <c r="C351" s="4" t="s">
        <v>127</v>
      </c>
      <c r="D351" s="10" t="s">
        <v>177</v>
      </c>
      <c r="E351" s="13">
        <f>SUMIFS(Свод!$D202:$BA202,Свод!$D$4:$BA$4,E$1)</f>
        <v>0</v>
      </c>
      <c r="F351" s="13">
        <f>SUMIFS(Свод!$D202:$BA202,Свод!$D$4:$BA$4,F$1)</f>
        <v>12</v>
      </c>
      <c r="G351" s="13">
        <f t="shared" si="104"/>
        <v>12</v>
      </c>
    </row>
    <row r="352" spans="1:7" x14ac:dyDescent="0.25">
      <c r="A352" s="30"/>
      <c r="B352" s="30"/>
      <c r="C352" s="4" t="s">
        <v>128</v>
      </c>
      <c r="D352" s="10" t="s">
        <v>177</v>
      </c>
      <c r="E352" s="13">
        <f>SUMIFS(Свод!$D203:$BA203,Свод!$D$4:$BA$4,E$1)</f>
        <v>0</v>
      </c>
      <c r="F352" s="13">
        <f>SUMIFS(Свод!$D203:$BA203,Свод!$D$4:$BA$4,F$1)</f>
        <v>0</v>
      </c>
      <c r="G352" s="13">
        <f t="shared" si="104"/>
        <v>0</v>
      </c>
    </row>
    <row r="353" spans="1:7" x14ac:dyDescent="0.25">
      <c r="A353" s="30"/>
      <c r="B353" s="30"/>
      <c r="C353" s="4" t="s">
        <v>35</v>
      </c>
      <c r="D353" s="10" t="s">
        <v>177</v>
      </c>
      <c r="E353" s="13">
        <f>SUMIFS(Свод!$D204:$BA204,Свод!$D$4:$BA$4,E$1)</f>
        <v>0</v>
      </c>
      <c r="F353" s="13">
        <f>SUMIFS(Свод!$D204:$BA204,Свод!$D$4:$BA$4,F$1)</f>
        <v>0</v>
      </c>
      <c r="G353" s="13">
        <f t="shared" si="104"/>
        <v>0</v>
      </c>
    </row>
    <row r="354" spans="1:7" x14ac:dyDescent="0.25">
      <c r="A354" s="30"/>
      <c r="B354" s="30"/>
      <c r="C354" s="4" t="s">
        <v>129</v>
      </c>
      <c r="D354" s="10" t="s">
        <v>177</v>
      </c>
      <c r="E354" s="13">
        <f>SUMIFS(Свод!$D205:$BA205,Свод!$D$4:$BA$4,E$1)</f>
        <v>0</v>
      </c>
      <c r="F354" s="13">
        <f>SUMIFS(Свод!$D205:$BA205,Свод!$D$4:$BA$4,F$1)</f>
        <v>0</v>
      </c>
      <c r="G354" s="13">
        <f t="shared" si="104"/>
        <v>0</v>
      </c>
    </row>
    <row r="355" spans="1:7" x14ac:dyDescent="0.25">
      <c r="A355" s="30"/>
      <c r="B355" s="30"/>
      <c r="C355" s="4" t="s">
        <v>37</v>
      </c>
      <c r="D355" s="10" t="s">
        <v>177</v>
      </c>
      <c r="E355" s="13">
        <f>SUMIFS(Свод!$D206:$BA206,Свод!$D$4:$BA$4,E$1)</f>
        <v>0</v>
      </c>
      <c r="F355" s="13">
        <f>SUMIFS(Свод!$D206:$BA206,Свод!$D$4:$BA$4,F$1)</f>
        <v>5</v>
      </c>
      <c r="G355" s="13">
        <f t="shared" si="104"/>
        <v>5</v>
      </c>
    </row>
    <row r="356" spans="1:7" x14ac:dyDescent="0.25">
      <c r="A356" s="30"/>
      <c r="B356" s="30"/>
      <c r="C356" s="4" t="s">
        <v>38</v>
      </c>
      <c r="D356" s="10" t="s">
        <v>177</v>
      </c>
      <c r="E356" s="13">
        <f>SUMIFS(Свод!$D207:$BA207,Свод!$D$4:$BA$4,E$1)</f>
        <v>0</v>
      </c>
      <c r="F356" s="13">
        <f>SUMIFS(Свод!$D207:$BA207,Свод!$D$4:$BA$4,F$1)</f>
        <v>0</v>
      </c>
      <c r="G356" s="13">
        <f t="shared" si="104"/>
        <v>0</v>
      </c>
    </row>
    <row r="357" spans="1:7" x14ac:dyDescent="0.25">
      <c r="A357" s="30"/>
      <c r="B357" s="30"/>
      <c r="C357" s="4" t="s">
        <v>130</v>
      </c>
      <c r="D357" s="10" t="s">
        <v>177</v>
      </c>
      <c r="E357" s="13">
        <f>SUMIFS(Свод!$D208:$BA208,Свод!$D$4:$BA$4,E$1)</f>
        <v>0</v>
      </c>
      <c r="F357" s="13">
        <f>SUMIFS(Свод!$D208:$BA208,Свод!$D$4:$BA$4,F$1)</f>
        <v>0</v>
      </c>
      <c r="G357" s="13">
        <f t="shared" si="104"/>
        <v>0</v>
      </c>
    </row>
    <row r="358" spans="1:7" x14ac:dyDescent="0.25">
      <c r="A358" s="30"/>
      <c r="B358" s="30"/>
      <c r="C358" s="4" t="s">
        <v>131</v>
      </c>
      <c r="D358" s="10" t="s">
        <v>177</v>
      </c>
      <c r="E358" s="13">
        <f>SUMIFS(Свод!$D209:$BA209,Свод!$D$4:$BA$4,E$1)</f>
        <v>0</v>
      </c>
      <c r="F358" s="13">
        <f>SUMIFS(Свод!$D209:$BA209,Свод!$D$4:$BA$4,F$1)</f>
        <v>3</v>
      </c>
      <c r="G358" s="13">
        <f t="shared" si="104"/>
        <v>3</v>
      </c>
    </row>
    <row r="359" spans="1:7" ht="45" x14ac:dyDescent="0.25">
      <c r="A359" s="30"/>
      <c r="B359" s="30" t="s">
        <v>20</v>
      </c>
      <c r="C359" s="3" t="s">
        <v>125</v>
      </c>
      <c r="D359" s="10" t="s">
        <v>177</v>
      </c>
      <c r="E359" s="13">
        <f>SUMIFS(Свод!$D210:$BA210,Свод!$D$4:$BA$4,E$1)</f>
        <v>0</v>
      </c>
      <c r="F359" s="13">
        <f>SUMIFS(Свод!$D210:$BA210,Свод!$D$4:$BA$4,F$1)</f>
        <v>64</v>
      </c>
      <c r="G359" s="13">
        <f t="shared" si="104"/>
        <v>64</v>
      </c>
    </row>
    <row r="360" spans="1:7" x14ac:dyDescent="0.25">
      <c r="A360" s="30"/>
      <c r="B360" s="30"/>
      <c r="C360" s="4" t="s">
        <v>126</v>
      </c>
      <c r="D360" s="10"/>
      <c r="E360" s="13"/>
      <c r="F360" s="13"/>
      <c r="G360" s="13"/>
    </row>
    <row r="361" spans="1:7" x14ac:dyDescent="0.25">
      <c r="A361" s="30"/>
      <c r="B361" s="30"/>
      <c r="C361" s="4" t="s">
        <v>127</v>
      </c>
      <c r="D361" s="10" t="s">
        <v>177</v>
      </c>
      <c r="E361" s="13">
        <f>SUMIFS(Свод!$D212:$BA212,Свод!$D$4:$BA$4,E$1)</f>
        <v>0</v>
      </c>
      <c r="F361" s="13">
        <f>SUMIFS(Свод!$D212:$BA212,Свод!$D$4:$BA$4,F$1)</f>
        <v>33</v>
      </c>
      <c r="G361" s="13">
        <f t="shared" si="104"/>
        <v>33</v>
      </c>
    </row>
    <row r="362" spans="1:7" x14ac:dyDescent="0.25">
      <c r="A362" s="30"/>
      <c r="B362" s="30"/>
      <c r="C362" s="4" t="s">
        <v>128</v>
      </c>
      <c r="D362" s="10" t="s">
        <v>177</v>
      </c>
      <c r="E362" s="13">
        <f>SUMIFS(Свод!$D213:$BA213,Свод!$D$4:$BA$4,E$1)</f>
        <v>0</v>
      </c>
      <c r="F362" s="13">
        <f>SUMIFS(Свод!$D213:$BA213,Свод!$D$4:$BA$4,F$1)</f>
        <v>0</v>
      </c>
      <c r="G362" s="13">
        <f t="shared" si="104"/>
        <v>0</v>
      </c>
    </row>
    <row r="363" spans="1:7" x14ac:dyDescent="0.25">
      <c r="A363" s="30"/>
      <c r="B363" s="30"/>
      <c r="C363" s="4" t="s">
        <v>35</v>
      </c>
      <c r="D363" s="10" t="s">
        <v>177</v>
      </c>
      <c r="E363" s="13">
        <f>SUMIFS(Свод!$D214:$BA214,Свод!$D$4:$BA$4,E$1)</f>
        <v>0</v>
      </c>
      <c r="F363" s="13">
        <f>SUMIFS(Свод!$D214:$BA214,Свод!$D$4:$BA$4,F$1)</f>
        <v>6</v>
      </c>
      <c r="G363" s="13">
        <f t="shared" si="104"/>
        <v>6</v>
      </c>
    </row>
    <row r="364" spans="1:7" x14ac:dyDescent="0.25">
      <c r="A364" s="30"/>
      <c r="B364" s="30"/>
      <c r="C364" s="4" t="s">
        <v>129</v>
      </c>
      <c r="D364" s="10" t="s">
        <v>177</v>
      </c>
      <c r="E364" s="13">
        <f>SUMIFS(Свод!$D215:$BA215,Свод!$D$4:$BA$4,E$1)</f>
        <v>0</v>
      </c>
      <c r="F364" s="13">
        <f>SUMIFS(Свод!$D215:$BA215,Свод!$D$4:$BA$4,F$1)</f>
        <v>4</v>
      </c>
      <c r="G364" s="13">
        <f t="shared" si="104"/>
        <v>4</v>
      </c>
    </row>
    <row r="365" spans="1:7" x14ac:dyDescent="0.25">
      <c r="A365" s="30"/>
      <c r="B365" s="30"/>
      <c r="C365" s="4" t="s">
        <v>37</v>
      </c>
      <c r="D365" s="10" t="s">
        <v>177</v>
      </c>
      <c r="E365" s="13">
        <f>SUMIFS(Свод!$D216:$BA216,Свод!$D$4:$BA$4,E$1)</f>
        <v>0</v>
      </c>
      <c r="F365" s="13">
        <f>SUMIFS(Свод!$D216:$BA216,Свод!$D$4:$BA$4,F$1)</f>
        <v>19</v>
      </c>
      <c r="G365" s="13">
        <f t="shared" si="104"/>
        <v>19</v>
      </c>
    </row>
    <row r="366" spans="1:7" x14ac:dyDescent="0.25">
      <c r="A366" s="30"/>
      <c r="B366" s="30"/>
      <c r="C366" s="4" t="s">
        <v>38</v>
      </c>
      <c r="D366" s="10" t="s">
        <v>177</v>
      </c>
      <c r="E366" s="13">
        <f>SUMIFS(Свод!$D217:$BA217,Свод!$D$4:$BA$4,E$1)</f>
        <v>0</v>
      </c>
      <c r="F366" s="13">
        <f>SUMIFS(Свод!$D217:$BA217,Свод!$D$4:$BA$4,F$1)</f>
        <v>0</v>
      </c>
      <c r="G366" s="13">
        <f t="shared" si="104"/>
        <v>0</v>
      </c>
    </row>
    <row r="367" spans="1:7" x14ac:dyDescent="0.25">
      <c r="A367" s="30"/>
      <c r="B367" s="30"/>
      <c r="C367" s="4" t="s">
        <v>130</v>
      </c>
      <c r="D367" s="10" t="s">
        <v>177</v>
      </c>
      <c r="E367" s="13">
        <f>SUMIFS(Свод!$D218:$BA218,Свод!$D$4:$BA$4,E$1)</f>
        <v>0</v>
      </c>
      <c r="F367" s="13">
        <f>SUMIFS(Свод!$D218:$BA218,Свод!$D$4:$BA$4,F$1)</f>
        <v>2</v>
      </c>
      <c r="G367" s="13">
        <f t="shared" si="104"/>
        <v>2</v>
      </c>
    </row>
    <row r="368" spans="1:7" x14ac:dyDescent="0.25">
      <c r="A368" s="30"/>
      <c r="B368" s="30"/>
      <c r="C368" s="4" t="s">
        <v>131</v>
      </c>
      <c r="D368" s="10" t="s">
        <v>177</v>
      </c>
      <c r="E368" s="13">
        <f>SUMIFS(Свод!$D219:$BA219,Свод!$D$4:$BA$4,E$1)</f>
        <v>0</v>
      </c>
      <c r="F368" s="13">
        <f>SUMIFS(Свод!$D219:$BA219,Свод!$D$4:$BA$4,F$1)</f>
        <v>0</v>
      </c>
      <c r="G368" s="13">
        <f t="shared" si="104"/>
        <v>0</v>
      </c>
    </row>
    <row r="369" spans="1:7" ht="45" x14ac:dyDescent="0.25">
      <c r="A369" s="30"/>
      <c r="B369" s="30" t="s">
        <v>21</v>
      </c>
      <c r="C369" s="3" t="s">
        <v>125</v>
      </c>
      <c r="D369" s="10" t="s">
        <v>177</v>
      </c>
      <c r="E369" s="13">
        <f>SUMIFS(Свод!$D220:$BA220,Свод!$D$4:$BA$4,E$1)</f>
        <v>0</v>
      </c>
      <c r="F369" s="13">
        <f>SUMIFS(Свод!$D220:$BA220,Свод!$D$4:$BA$4,F$1)</f>
        <v>106</v>
      </c>
      <c r="G369" s="13">
        <f t="shared" si="104"/>
        <v>106</v>
      </c>
    </row>
    <row r="370" spans="1:7" x14ac:dyDescent="0.25">
      <c r="A370" s="30"/>
      <c r="B370" s="30"/>
      <c r="C370" s="4" t="s">
        <v>126</v>
      </c>
      <c r="D370" s="10"/>
      <c r="E370" s="13"/>
      <c r="F370" s="13"/>
      <c r="G370" s="13"/>
    </row>
    <row r="371" spans="1:7" x14ac:dyDescent="0.25">
      <c r="A371" s="30"/>
      <c r="B371" s="30"/>
      <c r="C371" s="4" t="s">
        <v>127</v>
      </c>
      <c r="D371" s="10" t="s">
        <v>177</v>
      </c>
      <c r="E371" s="13">
        <f>SUMIFS(Свод!$D222:$BA222,Свод!$D$4:$BA$4,E$1)</f>
        <v>0</v>
      </c>
      <c r="F371" s="13">
        <f>SUMIFS(Свод!$D222:$BA222,Свод!$D$4:$BA$4,F$1)</f>
        <v>15</v>
      </c>
      <c r="G371" s="13">
        <f t="shared" si="104"/>
        <v>15</v>
      </c>
    </row>
    <row r="372" spans="1:7" x14ac:dyDescent="0.25">
      <c r="A372" s="30"/>
      <c r="B372" s="30"/>
      <c r="C372" s="4" t="s">
        <v>128</v>
      </c>
      <c r="D372" s="10" t="s">
        <v>177</v>
      </c>
      <c r="E372" s="13">
        <f>SUMIFS(Свод!$D223:$BA223,Свод!$D$4:$BA$4,E$1)</f>
        <v>0</v>
      </c>
      <c r="F372" s="13">
        <f>SUMIFS(Свод!$D223:$BA223,Свод!$D$4:$BA$4,F$1)</f>
        <v>15</v>
      </c>
      <c r="G372" s="13">
        <f t="shared" si="104"/>
        <v>15</v>
      </c>
    </row>
    <row r="373" spans="1:7" x14ac:dyDescent="0.25">
      <c r="A373" s="30"/>
      <c r="B373" s="30"/>
      <c r="C373" s="4" t="s">
        <v>35</v>
      </c>
      <c r="D373" s="10" t="s">
        <v>177</v>
      </c>
      <c r="E373" s="13">
        <f>SUMIFS(Свод!$D224:$BA224,Свод!$D$4:$BA$4,E$1)</f>
        <v>0</v>
      </c>
      <c r="F373" s="13">
        <f>SUMIFS(Свод!$D224:$BA224,Свод!$D$4:$BA$4,F$1)</f>
        <v>8</v>
      </c>
      <c r="G373" s="13">
        <f t="shared" si="104"/>
        <v>8</v>
      </c>
    </row>
    <row r="374" spans="1:7" x14ac:dyDescent="0.25">
      <c r="A374" s="30"/>
      <c r="B374" s="30"/>
      <c r="C374" s="4" t="s">
        <v>129</v>
      </c>
      <c r="D374" s="10" t="s">
        <v>177</v>
      </c>
      <c r="E374" s="13">
        <f>SUMIFS(Свод!$D225:$BA225,Свод!$D$4:$BA$4,E$1)</f>
        <v>0</v>
      </c>
      <c r="F374" s="13">
        <f>SUMIFS(Свод!$D225:$BA225,Свод!$D$4:$BA$4,F$1)</f>
        <v>7</v>
      </c>
      <c r="G374" s="13">
        <f t="shared" si="104"/>
        <v>7</v>
      </c>
    </row>
    <row r="375" spans="1:7" x14ac:dyDescent="0.25">
      <c r="A375" s="30"/>
      <c r="B375" s="30"/>
      <c r="C375" s="4" t="s">
        <v>37</v>
      </c>
      <c r="D375" s="10" t="s">
        <v>177</v>
      </c>
      <c r="E375" s="13">
        <f>SUMIFS(Свод!$D226:$BA226,Свод!$D$4:$BA$4,E$1)</f>
        <v>0</v>
      </c>
      <c r="F375" s="13">
        <f>SUMIFS(Свод!$D226:$BA226,Свод!$D$4:$BA$4,F$1)</f>
        <v>14</v>
      </c>
      <c r="G375" s="13">
        <f t="shared" si="104"/>
        <v>14</v>
      </c>
    </row>
    <row r="376" spans="1:7" x14ac:dyDescent="0.25">
      <c r="A376" s="30"/>
      <c r="B376" s="30"/>
      <c r="C376" s="4" t="s">
        <v>38</v>
      </c>
      <c r="D376" s="10" t="s">
        <v>177</v>
      </c>
      <c r="E376" s="13">
        <f>SUMIFS(Свод!$D227:$BA227,Свод!$D$4:$BA$4,E$1)</f>
        <v>0</v>
      </c>
      <c r="F376" s="13">
        <f>SUMIFS(Свод!$D227:$BA227,Свод!$D$4:$BA$4,F$1)</f>
        <v>0</v>
      </c>
      <c r="G376" s="13">
        <f t="shared" si="104"/>
        <v>0</v>
      </c>
    </row>
    <row r="377" spans="1:7" x14ac:dyDescent="0.25">
      <c r="A377" s="30"/>
      <c r="B377" s="30"/>
      <c r="C377" s="4" t="s">
        <v>130</v>
      </c>
      <c r="D377" s="10" t="s">
        <v>177</v>
      </c>
      <c r="E377" s="13">
        <f>SUMIFS(Свод!$D228:$BA228,Свод!$D$4:$BA$4,E$1)</f>
        <v>0</v>
      </c>
      <c r="F377" s="13">
        <f>SUMIFS(Свод!$D228:$BA228,Свод!$D$4:$BA$4,F$1)</f>
        <v>3</v>
      </c>
      <c r="G377" s="13">
        <f t="shared" si="104"/>
        <v>3</v>
      </c>
    </row>
    <row r="378" spans="1:7" x14ac:dyDescent="0.25">
      <c r="A378" s="30"/>
      <c r="B378" s="30"/>
      <c r="C378" s="4" t="s">
        <v>131</v>
      </c>
      <c r="D378" s="10" t="s">
        <v>177</v>
      </c>
      <c r="E378" s="13">
        <f>SUMIFS(Свод!$D229:$BA229,Свод!$D$4:$BA$4,E$1)</f>
        <v>0</v>
      </c>
      <c r="F378" s="13">
        <f>SUMIFS(Свод!$D229:$BA229,Свод!$D$4:$BA$4,F$1)</f>
        <v>44</v>
      </c>
      <c r="G378" s="13">
        <f t="shared" si="104"/>
        <v>44</v>
      </c>
    </row>
    <row r="379" spans="1:7" ht="45" x14ac:dyDescent="0.25">
      <c r="A379" s="30"/>
      <c r="B379" s="30" t="s">
        <v>134</v>
      </c>
      <c r="C379" s="3" t="s">
        <v>125</v>
      </c>
      <c r="D379" s="10" t="s">
        <v>177</v>
      </c>
      <c r="E379" s="13">
        <f>SUMIFS(Свод!$D230:$BA230,Свод!$D$4:$BA$4,E$1)</f>
        <v>0</v>
      </c>
      <c r="F379" s="13">
        <f>SUMIFS(Свод!$D230:$BA230,Свод!$D$4:$BA$4,F$1)</f>
        <v>525</v>
      </c>
      <c r="G379" s="13">
        <f t="shared" si="104"/>
        <v>525</v>
      </c>
    </row>
    <row r="380" spans="1:7" x14ac:dyDescent="0.25">
      <c r="A380" s="30"/>
      <c r="B380" s="30"/>
      <c r="C380" s="4" t="s">
        <v>126</v>
      </c>
      <c r="D380" s="10"/>
      <c r="E380" s="13"/>
      <c r="F380" s="13"/>
      <c r="G380" s="13"/>
    </row>
    <row r="381" spans="1:7" x14ac:dyDescent="0.25">
      <c r="A381" s="30"/>
      <c r="B381" s="30"/>
      <c r="C381" s="4" t="s">
        <v>127</v>
      </c>
      <c r="D381" s="10" t="s">
        <v>177</v>
      </c>
      <c r="E381" s="13">
        <f>SUMIFS(Свод!$D232:$BA232,Свод!$D$4:$BA$4,E$1)</f>
        <v>0</v>
      </c>
      <c r="F381" s="13">
        <f>SUMIFS(Свод!$D232:$BA232,Свод!$D$4:$BA$4,F$1)</f>
        <v>84</v>
      </c>
      <c r="G381" s="13">
        <f t="shared" si="104"/>
        <v>84</v>
      </c>
    </row>
    <row r="382" spans="1:7" x14ac:dyDescent="0.25">
      <c r="A382" s="30"/>
      <c r="B382" s="30"/>
      <c r="C382" s="4" t="s">
        <v>128</v>
      </c>
      <c r="D382" s="10" t="s">
        <v>177</v>
      </c>
      <c r="E382" s="13">
        <f>SUMIFS(Свод!$D233:$BA233,Свод!$D$4:$BA$4,E$1)</f>
        <v>0</v>
      </c>
      <c r="F382" s="13">
        <f>SUMIFS(Свод!$D233:$BA233,Свод!$D$4:$BA$4,F$1)</f>
        <v>34</v>
      </c>
      <c r="G382" s="13">
        <f t="shared" si="104"/>
        <v>34</v>
      </c>
    </row>
    <row r="383" spans="1:7" x14ac:dyDescent="0.25">
      <c r="A383" s="30"/>
      <c r="B383" s="30"/>
      <c r="C383" s="4" t="s">
        <v>35</v>
      </c>
      <c r="D383" s="10" t="s">
        <v>177</v>
      </c>
      <c r="E383" s="13">
        <f>SUMIFS(Свод!$D234:$BA234,Свод!$D$4:$BA$4,E$1)</f>
        <v>0</v>
      </c>
      <c r="F383" s="13">
        <f>SUMIFS(Свод!$D234:$BA234,Свод!$D$4:$BA$4,F$1)</f>
        <v>36</v>
      </c>
      <c r="G383" s="13">
        <f t="shared" si="104"/>
        <v>36</v>
      </c>
    </row>
    <row r="384" spans="1:7" x14ac:dyDescent="0.25">
      <c r="A384" s="30"/>
      <c r="B384" s="30"/>
      <c r="C384" s="4" t="s">
        <v>129</v>
      </c>
      <c r="D384" s="10" t="s">
        <v>177</v>
      </c>
      <c r="E384" s="13">
        <f>SUMIFS(Свод!$D235:$BA235,Свод!$D$4:$BA$4,E$1)</f>
        <v>0</v>
      </c>
      <c r="F384" s="13">
        <f>SUMIFS(Свод!$D235:$BA235,Свод!$D$4:$BA$4,F$1)</f>
        <v>57</v>
      </c>
      <c r="G384" s="13">
        <f t="shared" si="104"/>
        <v>57</v>
      </c>
    </row>
    <row r="385" spans="1:7" x14ac:dyDescent="0.25">
      <c r="A385" s="30"/>
      <c r="B385" s="30"/>
      <c r="C385" s="4" t="s">
        <v>37</v>
      </c>
      <c r="D385" s="10" t="s">
        <v>177</v>
      </c>
      <c r="E385" s="13">
        <f>SUMIFS(Свод!$D236:$BA236,Свод!$D$4:$BA$4,E$1)</f>
        <v>0</v>
      </c>
      <c r="F385" s="13">
        <f>SUMIFS(Свод!$D236:$BA236,Свод!$D$4:$BA$4,F$1)</f>
        <v>30</v>
      </c>
      <c r="G385" s="13">
        <f t="shared" si="104"/>
        <v>30</v>
      </c>
    </row>
    <row r="386" spans="1:7" x14ac:dyDescent="0.25">
      <c r="A386" s="30"/>
      <c r="B386" s="30"/>
      <c r="C386" s="4" t="s">
        <v>38</v>
      </c>
      <c r="D386" s="10" t="s">
        <v>177</v>
      </c>
      <c r="E386" s="13">
        <f>SUMIFS(Свод!$D237:$BA237,Свод!$D$4:$BA$4,E$1)</f>
        <v>0</v>
      </c>
      <c r="F386" s="13">
        <f>SUMIFS(Свод!$D237:$BA237,Свод!$D$4:$BA$4,F$1)</f>
        <v>0</v>
      </c>
      <c r="G386" s="13">
        <f t="shared" si="104"/>
        <v>0</v>
      </c>
    </row>
    <row r="387" spans="1:7" x14ac:dyDescent="0.25">
      <c r="A387" s="30"/>
      <c r="B387" s="30"/>
      <c r="C387" s="4" t="s">
        <v>130</v>
      </c>
      <c r="D387" s="10" t="s">
        <v>177</v>
      </c>
      <c r="E387" s="13">
        <f>SUMIFS(Свод!$D238:$BA238,Свод!$D$4:$BA$4,E$1)</f>
        <v>0</v>
      </c>
      <c r="F387" s="13">
        <f>SUMIFS(Свод!$D238:$BA238,Свод!$D$4:$BA$4,F$1)</f>
        <v>23</v>
      </c>
      <c r="G387" s="13">
        <f t="shared" si="104"/>
        <v>23</v>
      </c>
    </row>
    <row r="388" spans="1:7" x14ac:dyDescent="0.25">
      <c r="A388" s="30"/>
      <c r="B388" s="30"/>
      <c r="C388" s="4" t="s">
        <v>131</v>
      </c>
      <c r="D388" s="10" t="s">
        <v>177</v>
      </c>
      <c r="E388" s="13">
        <f>SUMIFS(Свод!$D239:$BA239,Свод!$D$4:$BA$4,E$1)</f>
        <v>0</v>
      </c>
      <c r="F388" s="13">
        <f>SUMIFS(Свод!$D239:$BA239,Свод!$D$4:$BA$4,F$1)</f>
        <v>266</v>
      </c>
      <c r="G388" s="13">
        <f t="shared" si="104"/>
        <v>266</v>
      </c>
    </row>
    <row r="389" spans="1:7" ht="45" x14ac:dyDescent="0.25">
      <c r="A389" s="30" t="s">
        <v>136</v>
      </c>
      <c r="B389" s="30" t="s">
        <v>124</v>
      </c>
      <c r="C389" s="3" t="s">
        <v>125</v>
      </c>
      <c r="D389" s="10" t="s">
        <v>177</v>
      </c>
      <c r="E389" s="13">
        <f>SUMIFS(Свод!$D240:$BA240,Свод!$D$4:$BA$4,E$1)</f>
        <v>0</v>
      </c>
      <c r="F389" s="13">
        <f>SUMIFS(Свод!$D240:$BA240,Свод!$D$4:$BA$4,F$1)</f>
        <v>1289</v>
      </c>
      <c r="G389" s="13">
        <f t="shared" si="104"/>
        <v>1289</v>
      </c>
    </row>
    <row r="390" spans="1:7" x14ac:dyDescent="0.25">
      <c r="A390" s="30"/>
      <c r="B390" s="30"/>
      <c r="C390" s="4" t="s">
        <v>126</v>
      </c>
      <c r="D390" s="10"/>
      <c r="E390" s="13"/>
      <c r="F390" s="13"/>
      <c r="G390" s="13"/>
    </row>
    <row r="391" spans="1:7" x14ac:dyDescent="0.25">
      <c r="A391" s="30"/>
      <c r="B391" s="30"/>
      <c r="C391" s="4" t="s">
        <v>127</v>
      </c>
      <c r="D391" s="10" t="s">
        <v>177</v>
      </c>
      <c r="E391" s="13">
        <f>SUMIFS(Свод!$D242:$BA242,Свод!$D$4:$BA$4,E$1)</f>
        <v>0</v>
      </c>
      <c r="F391" s="13">
        <f>SUMIFS(Свод!$D242:$BA242,Свод!$D$4:$BA$4,F$1)</f>
        <v>191</v>
      </c>
      <c r="G391" s="13">
        <f t="shared" si="104"/>
        <v>191</v>
      </c>
    </row>
    <row r="392" spans="1:7" x14ac:dyDescent="0.25">
      <c r="A392" s="30"/>
      <c r="B392" s="30"/>
      <c r="C392" s="4" t="s">
        <v>128</v>
      </c>
      <c r="D392" s="10" t="s">
        <v>177</v>
      </c>
      <c r="E392" s="13">
        <f>SUMIFS(Свод!$D243:$BA243,Свод!$D$4:$BA$4,E$1)</f>
        <v>0</v>
      </c>
      <c r="F392" s="13">
        <f>SUMIFS(Свод!$D243:$BA243,Свод!$D$4:$BA$4,F$1)</f>
        <v>53</v>
      </c>
      <c r="G392" s="13">
        <f t="shared" si="104"/>
        <v>53</v>
      </c>
    </row>
    <row r="393" spans="1:7" x14ac:dyDescent="0.25">
      <c r="A393" s="30"/>
      <c r="B393" s="30"/>
      <c r="C393" s="4" t="s">
        <v>35</v>
      </c>
      <c r="D393" s="10" t="s">
        <v>177</v>
      </c>
      <c r="E393" s="13">
        <f>SUMIFS(Свод!$D244:$BA244,Свод!$D$4:$BA$4,E$1)</f>
        <v>0</v>
      </c>
      <c r="F393" s="13">
        <f>SUMIFS(Свод!$D244:$BA244,Свод!$D$4:$BA$4,F$1)</f>
        <v>49</v>
      </c>
      <c r="G393" s="13">
        <f t="shared" si="104"/>
        <v>49</v>
      </c>
    </row>
    <row r="394" spans="1:7" x14ac:dyDescent="0.25">
      <c r="A394" s="30"/>
      <c r="B394" s="30"/>
      <c r="C394" s="4" t="s">
        <v>129</v>
      </c>
      <c r="D394" s="10" t="s">
        <v>177</v>
      </c>
      <c r="E394" s="13">
        <f>SUMIFS(Свод!$D245:$BA245,Свод!$D$4:$BA$4,E$1)</f>
        <v>0</v>
      </c>
      <c r="F394" s="13">
        <f>SUMIFS(Свод!$D245:$BA245,Свод!$D$4:$BA$4,F$1)</f>
        <v>146</v>
      </c>
      <c r="G394" s="13">
        <f t="shared" si="104"/>
        <v>146</v>
      </c>
    </row>
    <row r="395" spans="1:7" x14ac:dyDescent="0.25">
      <c r="A395" s="30"/>
      <c r="B395" s="30"/>
      <c r="C395" s="4" t="s">
        <v>37</v>
      </c>
      <c r="D395" s="10" t="s">
        <v>177</v>
      </c>
      <c r="E395" s="13">
        <f>SUMIFS(Свод!$D246:$BA246,Свод!$D$4:$BA$4,E$1)</f>
        <v>0</v>
      </c>
      <c r="F395" s="13">
        <f>SUMIFS(Свод!$D246:$BA246,Свод!$D$4:$BA$4,F$1)</f>
        <v>79</v>
      </c>
      <c r="G395" s="13">
        <f t="shared" si="104"/>
        <v>79</v>
      </c>
    </row>
    <row r="396" spans="1:7" x14ac:dyDescent="0.25">
      <c r="A396" s="30"/>
      <c r="B396" s="30"/>
      <c r="C396" s="4" t="s">
        <v>38</v>
      </c>
      <c r="D396" s="10" t="s">
        <v>177</v>
      </c>
      <c r="E396" s="13">
        <f>SUMIFS(Свод!$D247:$BA247,Свод!$D$4:$BA$4,E$1)</f>
        <v>0</v>
      </c>
      <c r="F396" s="13">
        <f>SUMIFS(Свод!$D247:$BA247,Свод!$D$4:$BA$4,F$1)</f>
        <v>2</v>
      </c>
      <c r="G396" s="13">
        <f t="shared" si="104"/>
        <v>2</v>
      </c>
    </row>
    <row r="397" spans="1:7" x14ac:dyDescent="0.25">
      <c r="A397" s="30"/>
      <c r="B397" s="30"/>
      <c r="C397" s="4" t="s">
        <v>130</v>
      </c>
      <c r="D397" s="10" t="s">
        <v>177</v>
      </c>
      <c r="E397" s="13">
        <f>SUMIFS(Свод!$D248:$BA248,Свод!$D$4:$BA$4,E$1)</f>
        <v>0</v>
      </c>
      <c r="F397" s="13">
        <f>SUMIFS(Свод!$D248:$BA248,Свод!$D$4:$BA$4,F$1)</f>
        <v>58</v>
      </c>
      <c r="G397" s="13">
        <f t="shared" si="104"/>
        <v>58</v>
      </c>
    </row>
    <row r="398" spans="1:7" x14ac:dyDescent="0.25">
      <c r="A398" s="30"/>
      <c r="B398" s="30"/>
      <c r="C398" s="4" t="s">
        <v>131</v>
      </c>
      <c r="D398" s="10" t="s">
        <v>177</v>
      </c>
      <c r="E398" s="13">
        <f>SUMIFS(Свод!$D249:$BA249,Свод!$D$4:$BA$4,E$1)</f>
        <v>0</v>
      </c>
      <c r="F398" s="13">
        <f>SUMIFS(Свод!$D249:$BA249,Свод!$D$4:$BA$4,F$1)</f>
        <v>712</v>
      </c>
      <c r="G398" s="13">
        <f t="shared" si="104"/>
        <v>712</v>
      </c>
    </row>
    <row r="399" spans="1:7" ht="45" x14ac:dyDescent="0.25">
      <c r="A399" s="30"/>
      <c r="B399" s="30" t="s">
        <v>132</v>
      </c>
      <c r="C399" s="3" t="s">
        <v>125</v>
      </c>
      <c r="D399" s="10" t="s">
        <v>177</v>
      </c>
      <c r="E399" s="13">
        <f>SUMIFS(Свод!$D250:$BA250,Свод!$D$4:$BA$4,E$1)</f>
        <v>0</v>
      </c>
      <c r="F399" s="13">
        <f>SUMIFS(Свод!$D250:$BA250,Свод!$D$4:$BA$4,F$1)</f>
        <v>907</v>
      </c>
      <c r="G399" s="13">
        <f t="shared" si="104"/>
        <v>907</v>
      </c>
    </row>
    <row r="400" spans="1:7" x14ac:dyDescent="0.25">
      <c r="A400" s="30"/>
      <c r="B400" s="30"/>
      <c r="C400" s="4" t="s">
        <v>126</v>
      </c>
      <c r="D400" s="10"/>
      <c r="E400" s="13"/>
      <c r="F400" s="13"/>
      <c r="G400" s="13"/>
    </row>
    <row r="401" spans="1:7" x14ac:dyDescent="0.25">
      <c r="A401" s="30"/>
      <c r="B401" s="30"/>
      <c r="C401" s="4" t="s">
        <v>127</v>
      </c>
      <c r="D401" s="10" t="s">
        <v>177</v>
      </c>
      <c r="E401" s="13">
        <f>SUMIFS(Свод!$D252:$BA252,Свод!$D$4:$BA$4,E$1)</f>
        <v>0</v>
      </c>
      <c r="F401" s="13">
        <f>SUMIFS(Свод!$D252:$BA252,Свод!$D$4:$BA$4,F$1)</f>
        <v>173</v>
      </c>
      <c r="G401" s="13">
        <f t="shared" si="104"/>
        <v>173</v>
      </c>
    </row>
    <row r="402" spans="1:7" x14ac:dyDescent="0.25">
      <c r="A402" s="30"/>
      <c r="B402" s="30"/>
      <c r="C402" s="4" t="s">
        <v>128</v>
      </c>
      <c r="D402" s="10" t="s">
        <v>177</v>
      </c>
      <c r="E402" s="13">
        <f>SUMIFS(Свод!$D253:$BA253,Свод!$D$4:$BA$4,E$1)</f>
        <v>0</v>
      </c>
      <c r="F402" s="13">
        <f>SUMIFS(Свод!$D253:$BA253,Свод!$D$4:$BA$4,F$1)</f>
        <v>61</v>
      </c>
      <c r="G402" s="13">
        <f t="shared" si="104"/>
        <v>61</v>
      </c>
    </row>
    <row r="403" spans="1:7" x14ac:dyDescent="0.25">
      <c r="A403" s="30"/>
      <c r="B403" s="30"/>
      <c r="C403" s="4" t="s">
        <v>35</v>
      </c>
      <c r="D403" s="10" t="s">
        <v>177</v>
      </c>
      <c r="E403" s="13">
        <f>SUMIFS(Свод!$D254:$BA254,Свод!$D$4:$BA$4,E$1)</f>
        <v>0</v>
      </c>
      <c r="F403" s="13">
        <f>SUMIFS(Свод!$D254:$BA254,Свод!$D$4:$BA$4,F$1)</f>
        <v>62</v>
      </c>
      <c r="G403" s="13">
        <f t="shared" si="104"/>
        <v>62</v>
      </c>
    </row>
    <row r="404" spans="1:7" x14ac:dyDescent="0.25">
      <c r="A404" s="30"/>
      <c r="B404" s="30"/>
      <c r="C404" s="4" t="s">
        <v>129</v>
      </c>
      <c r="D404" s="10" t="s">
        <v>177</v>
      </c>
      <c r="E404" s="13">
        <f>SUMIFS(Свод!$D255:$BA255,Свод!$D$4:$BA$4,E$1)</f>
        <v>0</v>
      </c>
      <c r="F404" s="13">
        <f>SUMIFS(Свод!$D255:$BA255,Свод!$D$4:$BA$4,F$1)</f>
        <v>82</v>
      </c>
      <c r="G404" s="13">
        <f t="shared" si="104"/>
        <v>82</v>
      </c>
    </row>
    <row r="405" spans="1:7" x14ac:dyDescent="0.25">
      <c r="A405" s="30"/>
      <c r="B405" s="30"/>
      <c r="C405" s="4" t="s">
        <v>37</v>
      </c>
      <c r="D405" s="10" t="s">
        <v>177</v>
      </c>
      <c r="E405" s="13">
        <f>SUMIFS(Свод!$D256:$BA256,Свод!$D$4:$BA$4,E$1)</f>
        <v>0</v>
      </c>
      <c r="F405" s="13">
        <f>SUMIFS(Свод!$D256:$BA256,Свод!$D$4:$BA$4,F$1)</f>
        <v>83</v>
      </c>
      <c r="G405" s="13">
        <f t="shared" si="104"/>
        <v>83</v>
      </c>
    </row>
    <row r="406" spans="1:7" x14ac:dyDescent="0.25">
      <c r="A406" s="30"/>
      <c r="B406" s="30"/>
      <c r="C406" s="4" t="s">
        <v>38</v>
      </c>
      <c r="D406" s="10" t="s">
        <v>177</v>
      </c>
      <c r="E406" s="13">
        <f>SUMIFS(Свод!$D257:$BA257,Свод!$D$4:$BA$4,E$1)</f>
        <v>0</v>
      </c>
      <c r="F406" s="13">
        <f>SUMIFS(Свод!$D257:$BA257,Свод!$D$4:$BA$4,F$1)</f>
        <v>2</v>
      </c>
      <c r="G406" s="13">
        <f t="shared" si="104"/>
        <v>2</v>
      </c>
    </row>
    <row r="407" spans="1:7" x14ac:dyDescent="0.25">
      <c r="A407" s="30"/>
      <c r="B407" s="30"/>
      <c r="C407" s="4" t="s">
        <v>130</v>
      </c>
      <c r="D407" s="10" t="s">
        <v>177</v>
      </c>
      <c r="E407" s="13">
        <f>SUMIFS(Свод!$D258:$BA258,Свод!$D$4:$BA$4,E$1)</f>
        <v>0</v>
      </c>
      <c r="F407" s="13">
        <f>SUMIFS(Свод!$D258:$BA258,Свод!$D$4:$BA$4,F$1)</f>
        <v>40</v>
      </c>
      <c r="G407" s="13">
        <f t="shared" si="104"/>
        <v>40</v>
      </c>
    </row>
    <row r="408" spans="1:7" x14ac:dyDescent="0.25">
      <c r="A408" s="30"/>
      <c r="B408" s="30"/>
      <c r="C408" s="4" t="s">
        <v>131</v>
      </c>
      <c r="D408" s="10" t="s">
        <v>177</v>
      </c>
      <c r="E408" s="13">
        <f>SUMIFS(Свод!$D259:$BA259,Свод!$D$4:$BA$4,E$1)</f>
        <v>0</v>
      </c>
      <c r="F408" s="13">
        <f>SUMIFS(Свод!$D259:$BA259,Свод!$D$4:$BA$4,F$1)</f>
        <v>339</v>
      </c>
      <c r="G408" s="13">
        <f t="shared" si="104"/>
        <v>339</v>
      </c>
    </row>
    <row r="409" spans="1:7" ht="45" x14ac:dyDescent="0.25">
      <c r="A409" s="30"/>
      <c r="B409" s="30" t="s">
        <v>133</v>
      </c>
      <c r="C409" s="3" t="s">
        <v>125</v>
      </c>
      <c r="D409" s="10" t="s">
        <v>177</v>
      </c>
      <c r="E409" s="13">
        <f>SUMIFS(Свод!$D260:$BA260,Свод!$D$4:$BA$4,E$1)</f>
        <v>0</v>
      </c>
      <c r="F409" s="13">
        <f>SUMIFS(Свод!$D260:$BA260,Свод!$D$4:$BA$4,F$1)</f>
        <v>38</v>
      </c>
      <c r="G409" s="13">
        <f t="shared" si="104"/>
        <v>38</v>
      </c>
    </row>
    <row r="410" spans="1:7" x14ac:dyDescent="0.25">
      <c r="A410" s="30"/>
      <c r="B410" s="30"/>
      <c r="C410" s="4" t="s">
        <v>126</v>
      </c>
      <c r="D410" s="10"/>
      <c r="E410" s="13"/>
      <c r="F410" s="13"/>
      <c r="G410" s="13"/>
    </row>
    <row r="411" spans="1:7" x14ac:dyDescent="0.25">
      <c r="A411" s="30"/>
      <c r="B411" s="30"/>
      <c r="C411" s="4" t="s">
        <v>127</v>
      </c>
      <c r="D411" s="10" t="s">
        <v>177</v>
      </c>
      <c r="E411" s="13">
        <f>SUMIFS(Свод!$D262:$BA262,Свод!$D$4:$BA$4,E$1)</f>
        <v>0</v>
      </c>
      <c r="F411" s="13">
        <f>SUMIFS(Свод!$D262:$BA262,Свод!$D$4:$BA$4,F$1)</f>
        <v>28</v>
      </c>
      <c r="G411" s="13">
        <f t="shared" si="104"/>
        <v>28</v>
      </c>
    </row>
    <row r="412" spans="1:7" x14ac:dyDescent="0.25">
      <c r="A412" s="30"/>
      <c r="B412" s="30"/>
      <c r="C412" s="4" t="s">
        <v>128</v>
      </c>
      <c r="D412" s="10" t="s">
        <v>177</v>
      </c>
      <c r="E412" s="13">
        <f>SUMIFS(Свод!$D263:$BA263,Свод!$D$4:$BA$4,E$1)</f>
        <v>0</v>
      </c>
      <c r="F412" s="13">
        <f>SUMIFS(Свод!$D263:$BA263,Свод!$D$4:$BA$4,F$1)</f>
        <v>0</v>
      </c>
      <c r="G412" s="13">
        <f t="shared" ref="G412:G448" si="105">SUM(E412:F412)</f>
        <v>0</v>
      </c>
    </row>
    <row r="413" spans="1:7" x14ac:dyDescent="0.25">
      <c r="A413" s="30"/>
      <c r="B413" s="30"/>
      <c r="C413" s="4" t="s">
        <v>35</v>
      </c>
      <c r="D413" s="10" t="s">
        <v>177</v>
      </c>
      <c r="E413" s="13">
        <f>SUMIFS(Свод!$D264:$BA264,Свод!$D$4:$BA$4,E$1)</f>
        <v>0</v>
      </c>
      <c r="F413" s="13">
        <f>SUMIFS(Свод!$D264:$BA264,Свод!$D$4:$BA$4,F$1)</f>
        <v>0</v>
      </c>
      <c r="G413" s="13">
        <f t="shared" si="105"/>
        <v>0</v>
      </c>
    </row>
    <row r="414" spans="1:7" x14ac:dyDescent="0.25">
      <c r="A414" s="30"/>
      <c r="B414" s="30"/>
      <c r="C414" s="4" t="s">
        <v>129</v>
      </c>
      <c r="D414" s="10" t="s">
        <v>177</v>
      </c>
      <c r="E414" s="13">
        <f>SUMIFS(Свод!$D265:$BA265,Свод!$D$4:$BA$4,E$1)</f>
        <v>0</v>
      </c>
      <c r="F414" s="13">
        <f>SUMIFS(Свод!$D265:$BA265,Свод!$D$4:$BA$4,F$1)</f>
        <v>1</v>
      </c>
      <c r="G414" s="13">
        <f t="shared" si="105"/>
        <v>1</v>
      </c>
    </row>
    <row r="415" spans="1:7" x14ac:dyDescent="0.25">
      <c r="A415" s="30"/>
      <c r="B415" s="30"/>
      <c r="C415" s="4" t="s">
        <v>37</v>
      </c>
      <c r="D415" s="10" t="s">
        <v>177</v>
      </c>
      <c r="E415" s="13">
        <f>SUMIFS(Свод!$D266:$BA266,Свод!$D$4:$BA$4,E$1)</f>
        <v>0</v>
      </c>
      <c r="F415" s="13">
        <f>SUMIFS(Свод!$D266:$BA266,Свод!$D$4:$BA$4,F$1)</f>
        <v>5</v>
      </c>
      <c r="G415" s="13">
        <f t="shared" si="105"/>
        <v>5</v>
      </c>
    </row>
    <row r="416" spans="1:7" x14ac:dyDescent="0.25">
      <c r="A416" s="30"/>
      <c r="B416" s="30"/>
      <c r="C416" s="4" t="s">
        <v>38</v>
      </c>
      <c r="D416" s="10" t="s">
        <v>177</v>
      </c>
      <c r="E416" s="13">
        <f>SUMIFS(Свод!$D267:$BA267,Свод!$D$4:$BA$4,E$1)</f>
        <v>0</v>
      </c>
      <c r="F416" s="13">
        <f>SUMIFS(Свод!$D267:$BA267,Свод!$D$4:$BA$4,F$1)</f>
        <v>0</v>
      </c>
      <c r="G416" s="13">
        <f t="shared" si="105"/>
        <v>0</v>
      </c>
    </row>
    <row r="417" spans="1:7" x14ac:dyDescent="0.25">
      <c r="A417" s="30"/>
      <c r="B417" s="30"/>
      <c r="C417" s="4" t="s">
        <v>130</v>
      </c>
      <c r="D417" s="10" t="s">
        <v>177</v>
      </c>
      <c r="E417" s="13">
        <f>SUMIFS(Свод!$D268:$BA268,Свод!$D$4:$BA$4,E$1)</f>
        <v>0</v>
      </c>
      <c r="F417" s="13">
        <f>SUMIFS(Свод!$D268:$BA268,Свод!$D$4:$BA$4,F$1)</f>
        <v>0</v>
      </c>
      <c r="G417" s="13">
        <f t="shared" si="105"/>
        <v>0</v>
      </c>
    </row>
    <row r="418" spans="1:7" x14ac:dyDescent="0.25">
      <c r="A418" s="30"/>
      <c r="B418" s="30"/>
      <c r="C418" s="4" t="s">
        <v>131</v>
      </c>
      <c r="D418" s="10" t="s">
        <v>177</v>
      </c>
      <c r="E418" s="13">
        <f>SUMIFS(Свод!$D269:$BA269,Свод!$D$4:$BA$4,E$1)</f>
        <v>0</v>
      </c>
      <c r="F418" s="13">
        <f>SUMIFS(Свод!$D269:$BA269,Свод!$D$4:$BA$4,F$1)</f>
        <v>4</v>
      </c>
      <c r="G418" s="13">
        <f t="shared" si="105"/>
        <v>4</v>
      </c>
    </row>
    <row r="419" spans="1:7" ht="45" x14ac:dyDescent="0.25">
      <c r="A419" s="30"/>
      <c r="B419" s="30" t="s">
        <v>20</v>
      </c>
      <c r="C419" s="3" t="s">
        <v>125</v>
      </c>
      <c r="D419" s="10" t="s">
        <v>177</v>
      </c>
      <c r="E419" s="13">
        <f>SUMIFS(Свод!$D270:$BA270,Свод!$D$4:$BA$4,E$1)</f>
        <v>0</v>
      </c>
      <c r="F419" s="13">
        <f>SUMIFS(Свод!$D270:$BA270,Свод!$D$4:$BA$4,F$1)</f>
        <v>46</v>
      </c>
      <c r="G419" s="13">
        <f t="shared" si="105"/>
        <v>46</v>
      </c>
    </row>
    <row r="420" spans="1:7" x14ac:dyDescent="0.25">
      <c r="A420" s="30"/>
      <c r="B420" s="30"/>
      <c r="C420" s="4" t="s">
        <v>126</v>
      </c>
      <c r="D420" s="10"/>
      <c r="E420" s="13"/>
      <c r="F420" s="13"/>
      <c r="G420" s="13"/>
    </row>
    <row r="421" spans="1:7" x14ac:dyDescent="0.25">
      <c r="A421" s="30"/>
      <c r="B421" s="30"/>
      <c r="C421" s="4" t="s">
        <v>127</v>
      </c>
      <c r="D421" s="10" t="s">
        <v>177</v>
      </c>
      <c r="E421" s="13">
        <f>SUMIFS(Свод!$D272:$BA272,Свод!$D$4:$BA$4,E$1)</f>
        <v>0</v>
      </c>
      <c r="F421" s="13">
        <f>SUMIFS(Свод!$D272:$BA272,Свод!$D$4:$BA$4,F$1)</f>
        <v>5</v>
      </c>
      <c r="G421" s="13">
        <f t="shared" si="105"/>
        <v>5</v>
      </c>
    </row>
    <row r="422" spans="1:7" x14ac:dyDescent="0.25">
      <c r="A422" s="30"/>
      <c r="B422" s="30"/>
      <c r="C422" s="4" t="s">
        <v>128</v>
      </c>
      <c r="D422" s="10" t="s">
        <v>177</v>
      </c>
      <c r="E422" s="13">
        <f>SUMIFS(Свод!$D273:$BA273,Свод!$D$4:$BA$4,E$1)</f>
        <v>0</v>
      </c>
      <c r="F422" s="13">
        <f>SUMIFS(Свод!$D273:$BA273,Свод!$D$4:$BA$4,F$1)</f>
        <v>0</v>
      </c>
      <c r="G422" s="13">
        <f t="shared" si="105"/>
        <v>0</v>
      </c>
    </row>
    <row r="423" spans="1:7" x14ac:dyDescent="0.25">
      <c r="A423" s="30"/>
      <c r="B423" s="30"/>
      <c r="C423" s="4" t="s">
        <v>35</v>
      </c>
      <c r="D423" s="10" t="s">
        <v>177</v>
      </c>
      <c r="E423" s="13">
        <f>SUMIFS(Свод!$D274:$BA274,Свод!$D$4:$BA$4,E$1)</f>
        <v>0</v>
      </c>
      <c r="F423" s="13">
        <f>SUMIFS(Свод!$D274:$BA274,Свод!$D$4:$BA$4,F$1)</f>
        <v>4</v>
      </c>
      <c r="G423" s="13">
        <f t="shared" si="105"/>
        <v>4</v>
      </c>
    </row>
    <row r="424" spans="1:7" x14ac:dyDescent="0.25">
      <c r="A424" s="30"/>
      <c r="B424" s="30"/>
      <c r="C424" s="4" t="s">
        <v>129</v>
      </c>
      <c r="D424" s="10" t="s">
        <v>177</v>
      </c>
      <c r="E424" s="13">
        <f>SUMIFS(Свод!$D275:$BA275,Свод!$D$4:$BA$4,E$1)</f>
        <v>0</v>
      </c>
      <c r="F424" s="13">
        <f>SUMIFS(Свод!$D275:$BA275,Свод!$D$4:$BA$4,F$1)</f>
        <v>2</v>
      </c>
      <c r="G424" s="13">
        <f t="shared" si="105"/>
        <v>2</v>
      </c>
    </row>
    <row r="425" spans="1:7" x14ac:dyDescent="0.25">
      <c r="A425" s="30"/>
      <c r="B425" s="30"/>
      <c r="C425" s="4" t="s">
        <v>37</v>
      </c>
      <c r="D425" s="10" t="s">
        <v>177</v>
      </c>
      <c r="E425" s="13">
        <f>SUMIFS(Свод!$D276:$BA276,Свод!$D$4:$BA$4,E$1)</f>
        <v>0</v>
      </c>
      <c r="F425" s="13">
        <f>SUMIFS(Свод!$D276:$BA276,Свод!$D$4:$BA$4,F$1)</f>
        <v>17</v>
      </c>
      <c r="G425" s="13">
        <f t="shared" si="105"/>
        <v>17</v>
      </c>
    </row>
    <row r="426" spans="1:7" x14ac:dyDescent="0.25">
      <c r="A426" s="30"/>
      <c r="B426" s="30"/>
      <c r="C426" s="4" t="s">
        <v>38</v>
      </c>
      <c r="D426" s="10" t="s">
        <v>177</v>
      </c>
      <c r="E426" s="13">
        <f>SUMIFS(Свод!$D277:$BA277,Свод!$D$4:$BA$4,E$1)</f>
        <v>0</v>
      </c>
      <c r="F426" s="13">
        <f>SUMIFS(Свод!$D277:$BA277,Свод!$D$4:$BA$4,F$1)</f>
        <v>0</v>
      </c>
      <c r="G426" s="13">
        <f t="shared" si="105"/>
        <v>0</v>
      </c>
    </row>
    <row r="427" spans="1:7" x14ac:dyDescent="0.25">
      <c r="A427" s="30"/>
      <c r="B427" s="30"/>
      <c r="C427" s="4" t="s">
        <v>130</v>
      </c>
      <c r="D427" s="10" t="s">
        <v>177</v>
      </c>
      <c r="E427" s="13">
        <f>SUMIFS(Свод!$D278:$BA278,Свод!$D$4:$BA$4,E$1)</f>
        <v>0</v>
      </c>
      <c r="F427" s="13">
        <f>SUMIFS(Свод!$D278:$BA278,Свод!$D$4:$BA$4,F$1)</f>
        <v>2</v>
      </c>
      <c r="G427" s="13">
        <f t="shared" si="105"/>
        <v>2</v>
      </c>
    </row>
    <row r="428" spans="1:7" x14ac:dyDescent="0.25">
      <c r="A428" s="30"/>
      <c r="B428" s="30"/>
      <c r="C428" s="4" t="s">
        <v>131</v>
      </c>
      <c r="D428" s="10" t="s">
        <v>177</v>
      </c>
      <c r="E428" s="13">
        <f>SUMIFS(Свод!$D279:$BA279,Свод!$D$4:$BA$4,E$1)</f>
        <v>0</v>
      </c>
      <c r="F428" s="13">
        <f>SUMIFS(Свод!$D279:$BA279,Свод!$D$4:$BA$4,F$1)</f>
        <v>0</v>
      </c>
      <c r="G428" s="13">
        <f t="shared" si="105"/>
        <v>0</v>
      </c>
    </row>
    <row r="429" spans="1:7" ht="45" x14ac:dyDescent="0.25">
      <c r="A429" s="30"/>
      <c r="B429" s="30" t="s">
        <v>21</v>
      </c>
      <c r="C429" s="3" t="s">
        <v>125</v>
      </c>
      <c r="D429" s="10" t="s">
        <v>177</v>
      </c>
      <c r="E429" s="13">
        <f>SUMIFS(Свод!$D280:$BA280,Свод!$D$4:$BA$4,E$1)</f>
        <v>0</v>
      </c>
      <c r="F429" s="13">
        <f>SUMIFS(Свод!$D280:$BA280,Свод!$D$4:$BA$4,F$1)</f>
        <v>98</v>
      </c>
      <c r="G429" s="13">
        <f t="shared" si="105"/>
        <v>98</v>
      </c>
    </row>
    <row r="430" spans="1:7" x14ac:dyDescent="0.25">
      <c r="A430" s="30"/>
      <c r="B430" s="30"/>
      <c r="C430" s="4" t="s">
        <v>126</v>
      </c>
      <c r="D430" s="10"/>
      <c r="E430" s="13"/>
      <c r="F430" s="13"/>
      <c r="G430" s="13"/>
    </row>
    <row r="431" spans="1:7" x14ac:dyDescent="0.25">
      <c r="A431" s="30"/>
      <c r="B431" s="30"/>
      <c r="C431" s="4" t="s">
        <v>127</v>
      </c>
      <c r="D431" s="10" t="s">
        <v>177</v>
      </c>
      <c r="E431" s="13">
        <f>SUMIFS(Свод!$D282:$BA282,Свод!$D$4:$BA$4,E$1)</f>
        <v>0</v>
      </c>
      <c r="F431" s="13">
        <f>SUMIFS(Свод!$D282:$BA282,Свод!$D$4:$BA$4,F$1)</f>
        <v>11</v>
      </c>
      <c r="G431" s="13">
        <f t="shared" si="105"/>
        <v>11</v>
      </c>
    </row>
    <row r="432" spans="1:7" x14ac:dyDescent="0.25">
      <c r="A432" s="30"/>
      <c r="B432" s="30"/>
      <c r="C432" s="4" t="s">
        <v>128</v>
      </c>
      <c r="D432" s="10" t="s">
        <v>177</v>
      </c>
      <c r="E432" s="13">
        <f>SUMIFS(Свод!$D283:$BA283,Свод!$D$4:$BA$4,E$1)</f>
        <v>0</v>
      </c>
      <c r="F432" s="13">
        <f>SUMIFS(Свод!$D283:$BA283,Свод!$D$4:$BA$4,F$1)</f>
        <v>7</v>
      </c>
      <c r="G432" s="13">
        <f t="shared" si="105"/>
        <v>7</v>
      </c>
    </row>
    <row r="433" spans="1:7" x14ac:dyDescent="0.25">
      <c r="A433" s="30"/>
      <c r="B433" s="30"/>
      <c r="C433" s="4" t="s">
        <v>35</v>
      </c>
      <c r="D433" s="10" t="s">
        <v>177</v>
      </c>
      <c r="E433" s="13">
        <f>SUMIFS(Свод!$D284:$BA284,Свод!$D$4:$BA$4,E$1)</f>
        <v>0</v>
      </c>
      <c r="F433" s="13">
        <f>SUMIFS(Свод!$D284:$BA284,Свод!$D$4:$BA$4,F$1)</f>
        <v>6</v>
      </c>
      <c r="G433" s="13">
        <f t="shared" si="105"/>
        <v>6</v>
      </c>
    </row>
    <row r="434" spans="1:7" x14ac:dyDescent="0.25">
      <c r="A434" s="30"/>
      <c r="B434" s="30"/>
      <c r="C434" s="4" t="s">
        <v>129</v>
      </c>
      <c r="D434" s="10" t="s">
        <v>177</v>
      </c>
      <c r="E434" s="13">
        <f>SUMIFS(Свод!$D285:$BA285,Свод!$D$4:$BA$4,E$1)</f>
        <v>0</v>
      </c>
      <c r="F434" s="13">
        <f>SUMIFS(Свод!$D285:$BA285,Свод!$D$4:$BA$4,F$1)</f>
        <v>6</v>
      </c>
      <c r="G434" s="13">
        <f t="shared" si="105"/>
        <v>6</v>
      </c>
    </row>
    <row r="435" spans="1:7" x14ac:dyDescent="0.25">
      <c r="A435" s="30"/>
      <c r="B435" s="30"/>
      <c r="C435" s="4" t="s">
        <v>37</v>
      </c>
      <c r="D435" s="10" t="s">
        <v>177</v>
      </c>
      <c r="E435" s="13">
        <f>SUMIFS(Свод!$D286:$BA286,Свод!$D$4:$BA$4,E$1)</f>
        <v>0</v>
      </c>
      <c r="F435" s="13">
        <f>SUMIFS(Свод!$D286:$BA286,Свод!$D$4:$BA$4,F$1)</f>
        <v>14</v>
      </c>
      <c r="G435" s="13">
        <f t="shared" si="105"/>
        <v>14</v>
      </c>
    </row>
    <row r="436" spans="1:7" x14ac:dyDescent="0.25">
      <c r="A436" s="30"/>
      <c r="B436" s="30"/>
      <c r="C436" s="4" t="s">
        <v>38</v>
      </c>
      <c r="D436" s="10" t="s">
        <v>177</v>
      </c>
      <c r="E436" s="13">
        <f>SUMIFS(Свод!$D287:$BA287,Свод!$D$4:$BA$4,E$1)</f>
        <v>0</v>
      </c>
      <c r="F436" s="13">
        <f>SUMIFS(Свод!$D287:$BA287,Свод!$D$4:$BA$4,F$1)</f>
        <v>0</v>
      </c>
      <c r="G436" s="13">
        <f t="shared" si="105"/>
        <v>0</v>
      </c>
    </row>
    <row r="437" spans="1:7" x14ac:dyDescent="0.25">
      <c r="A437" s="30"/>
      <c r="B437" s="30"/>
      <c r="C437" s="4" t="s">
        <v>130</v>
      </c>
      <c r="D437" s="10" t="s">
        <v>177</v>
      </c>
      <c r="E437" s="13">
        <f>SUMIFS(Свод!$D288:$BA288,Свод!$D$4:$BA$4,E$1)</f>
        <v>0</v>
      </c>
      <c r="F437" s="13">
        <f>SUMIFS(Свод!$D288:$BA288,Свод!$D$4:$BA$4,F$1)</f>
        <v>2</v>
      </c>
      <c r="G437" s="13">
        <f t="shared" si="105"/>
        <v>2</v>
      </c>
    </row>
    <row r="438" spans="1:7" x14ac:dyDescent="0.25">
      <c r="A438" s="30"/>
      <c r="B438" s="30"/>
      <c r="C438" s="4" t="s">
        <v>131</v>
      </c>
      <c r="D438" s="10" t="s">
        <v>177</v>
      </c>
      <c r="E438" s="13">
        <f>SUMIFS(Свод!$D289:$BA289,Свод!$D$4:$BA$4,E$1)</f>
        <v>0</v>
      </c>
      <c r="F438" s="13">
        <f>SUMIFS(Свод!$D289:$BA289,Свод!$D$4:$BA$4,F$1)</f>
        <v>52</v>
      </c>
      <c r="G438" s="13">
        <f t="shared" si="105"/>
        <v>52</v>
      </c>
    </row>
    <row r="439" spans="1:7" ht="45" x14ac:dyDescent="0.25">
      <c r="A439" s="30"/>
      <c r="B439" s="30" t="s">
        <v>134</v>
      </c>
      <c r="C439" s="3" t="s">
        <v>125</v>
      </c>
      <c r="D439" s="10" t="s">
        <v>177</v>
      </c>
      <c r="E439" s="13">
        <f>SUMIFS(Свод!$D290:$BA290,Свод!$D$4:$BA$4,E$1)</f>
        <v>0</v>
      </c>
      <c r="F439" s="13">
        <f>SUMIFS(Свод!$D290:$BA290,Свод!$D$4:$BA$4,F$1)</f>
        <v>525</v>
      </c>
      <c r="G439" s="13">
        <f t="shared" si="105"/>
        <v>525</v>
      </c>
    </row>
    <row r="440" spans="1:7" x14ac:dyDescent="0.25">
      <c r="A440" s="30"/>
      <c r="B440" s="30"/>
      <c r="C440" s="4" t="s">
        <v>126</v>
      </c>
      <c r="D440" s="10"/>
      <c r="E440" s="13"/>
      <c r="F440" s="13"/>
      <c r="G440" s="13"/>
    </row>
    <row r="441" spans="1:7" x14ac:dyDescent="0.25">
      <c r="A441" s="30"/>
      <c r="B441" s="30"/>
      <c r="C441" s="4" t="s">
        <v>127</v>
      </c>
      <c r="D441" s="10" t="s">
        <v>177</v>
      </c>
      <c r="E441" s="13">
        <f>SUMIFS(Свод!$D292:$BA292,Свод!$D$4:$BA$4,E$1)</f>
        <v>0</v>
      </c>
      <c r="F441" s="13">
        <f>SUMIFS(Свод!$D292:$BA292,Свод!$D$4:$BA$4,F$1)</f>
        <v>79</v>
      </c>
      <c r="G441" s="13">
        <f t="shared" si="105"/>
        <v>79</v>
      </c>
    </row>
    <row r="442" spans="1:7" x14ac:dyDescent="0.25">
      <c r="A442" s="30"/>
      <c r="B442" s="30"/>
      <c r="C442" s="4" t="s">
        <v>128</v>
      </c>
      <c r="D442" s="10" t="s">
        <v>177</v>
      </c>
      <c r="E442" s="13">
        <f>SUMIFS(Свод!$D293:$BA293,Свод!$D$4:$BA$4,E$1)</f>
        <v>0</v>
      </c>
      <c r="F442" s="13">
        <f>SUMIFS(Свод!$D293:$BA293,Свод!$D$4:$BA$4,F$1)</f>
        <v>33</v>
      </c>
      <c r="G442" s="13">
        <f t="shared" si="105"/>
        <v>33</v>
      </c>
    </row>
    <row r="443" spans="1:7" x14ac:dyDescent="0.25">
      <c r="A443" s="30"/>
      <c r="B443" s="30"/>
      <c r="C443" s="4" t="s">
        <v>35</v>
      </c>
      <c r="D443" s="10" t="s">
        <v>177</v>
      </c>
      <c r="E443" s="13">
        <f>SUMIFS(Свод!$D294:$BA294,Свод!$D$4:$BA$4,E$1)</f>
        <v>0</v>
      </c>
      <c r="F443" s="13">
        <f>SUMIFS(Свод!$D294:$BA294,Свод!$D$4:$BA$4,F$1)</f>
        <v>22</v>
      </c>
      <c r="G443" s="13">
        <f t="shared" si="105"/>
        <v>22</v>
      </c>
    </row>
    <row r="444" spans="1:7" x14ac:dyDescent="0.25">
      <c r="A444" s="30"/>
      <c r="B444" s="30"/>
      <c r="C444" s="4" t="s">
        <v>129</v>
      </c>
      <c r="D444" s="10" t="s">
        <v>177</v>
      </c>
      <c r="E444" s="13">
        <f>SUMIFS(Свод!$D295:$BA295,Свод!$D$4:$BA$4,E$1)</f>
        <v>0</v>
      </c>
      <c r="F444" s="13">
        <f>SUMIFS(Свод!$D295:$BA295,Свод!$D$4:$BA$4,F$1)</f>
        <v>68</v>
      </c>
      <c r="G444" s="13">
        <f t="shared" si="105"/>
        <v>68</v>
      </c>
    </row>
    <row r="445" spans="1:7" x14ac:dyDescent="0.25">
      <c r="A445" s="30"/>
      <c r="B445" s="30"/>
      <c r="C445" s="4" t="s">
        <v>37</v>
      </c>
      <c r="D445" s="10" t="s">
        <v>177</v>
      </c>
      <c r="E445" s="13">
        <f>SUMIFS(Свод!$D296:$BA296,Свод!$D$4:$BA$4,E$1)</f>
        <v>0</v>
      </c>
      <c r="F445" s="13">
        <f>SUMIFS(Свод!$D296:$BA296,Свод!$D$4:$BA$4,F$1)</f>
        <v>40</v>
      </c>
      <c r="G445" s="13">
        <f t="shared" si="105"/>
        <v>40</v>
      </c>
    </row>
    <row r="446" spans="1:7" x14ac:dyDescent="0.25">
      <c r="A446" s="30"/>
      <c r="B446" s="30"/>
      <c r="C446" s="4" t="s">
        <v>38</v>
      </c>
      <c r="D446" s="10" t="s">
        <v>177</v>
      </c>
      <c r="E446" s="13">
        <f>SUMIFS(Свод!$D297:$BA297,Свод!$D$4:$BA$4,E$1)</f>
        <v>0</v>
      </c>
      <c r="F446" s="13">
        <f>SUMIFS(Свод!$D297:$BA297,Свод!$D$4:$BA$4,F$1)</f>
        <v>2</v>
      </c>
      <c r="G446" s="13">
        <f t="shared" si="105"/>
        <v>2</v>
      </c>
    </row>
    <row r="447" spans="1:7" x14ac:dyDescent="0.25">
      <c r="A447" s="30"/>
      <c r="B447" s="30"/>
      <c r="C447" s="4" t="s">
        <v>130</v>
      </c>
      <c r="D447" s="10" t="s">
        <v>177</v>
      </c>
      <c r="E447" s="13">
        <f>SUMIFS(Свод!$D298:$BA298,Свод!$D$4:$BA$4,E$1)</f>
        <v>0</v>
      </c>
      <c r="F447" s="13">
        <f>SUMIFS(Свод!$D298:$BA298,Свод!$D$4:$BA$4,F$1)</f>
        <v>35</v>
      </c>
      <c r="G447" s="13">
        <f t="shared" si="105"/>
        <v>35</v>
      </c>
    </row>
    <row r="448" spans="1:7" x14ac:dyDescent="0.25">
      <c r="A448" s="30"/>
      <c r="B448" s="30"/>
      <c r="C448" s="4" t="s">
        <v>131</v>
      </c>
      <c r="D448" s="10" t="s">
        <v>177</v>
      </c>
      <c r="E448" s="13">
        <f>SUMIFS(Свод!$D299:$BA299,Свод!$D$4:$BA$4,E$1)</f>
        <v>0</v>
      </c>
      <c r="F448" s="13">
        <f>SUMIFS(Свод!$D299:$BA299,Свод!$D$4:$BA$4,F$1)</f>
        <v>251</v>
      </c>
      <c r="G448" s="13">
        <f t="shared" si="105"/>
        <v>251</v>
      </c>
    </row>
  </sheetData>
  <sheetProtection password="CEEF" sheet="1" objects="1" scenarios="1"/>
  <mergeCells count="152">
    <mergeCell ref="B65:C66"/>
    <mergeCell ref="B63:C64"/>
    <mergeCell ref="B61:C62"/>
    <mergeCell ref="B59:C60"/>
    <mergeCell ref="B57:C58"/>
    <mergeCell ref="B55:C56"/>
    <mergeCell ref="B53:C54"/>
    <mergeCell ref="B51:C52"/>
    <mergeCell ref="B31:C32"/>
    <mergeCell ref="B29:C30"/>
    <mergeCell ref="B15:D15"/>
    <mergeCell ref="B16:D16"/>
    <mergeCell ref="B17:D17"/>
    <mergeCell ref="B18:D18"/>
    <mergeCell ref="B19:D19"/>
    <mergeCell ref="B20:C21"/>
    <mergeCell ref="B48:C49"/>
    <mergeCell ref="C9:D9"/>
    <mergeCell ref="C10:D10"/>
    <mergeCell ref="C11:D11"/>
    <mergeCell ref="B12:D12"/>
    <mergeCell ref="B13:D13"/>
    <mergeCell ref="B14:D14"/>
    <mergeCell ref="B5:B11"/>
    <mergeCell ref="B1:D1"/>
    <mergeCell ref="B2:D2"/>
    <mergeCell ref="B3:D3"/>
    <mergeCell ref="B4:D4"/>
    <mergeCell ref="C5:D5"/>
    <mergeCell ref="C6:D6"/>
    <mergeCell ref="C7:D7"/>
    <mergeCell ref="C8:D8"/>
    <mergeCell ref="A389:A448"/>
    <mergeCell ref="B389:B398"/>
    <mergeCell ref="B399:B408"/>
    <mergeCell ref="B409:B418"/>
    <mergeCell ref="B419:B428"/>
    <mergeCell ref="B429:B438"/>
    <mergeCell ref="B439:B448"/>
    <mergeCell ref="A329:A388"/>
    <mergeCell ref="B329:B338"/>
    <mergeCell ref="B339:B348"/>
    <mergeCell ref="B349:B358"/>
    <mergeCell ref="B359:B368"/>
    <mergeCell ref="B369:B378"/>
    <mergeCell ref="B379:B388"/>
    <mergeCell ref="B268:C268"/>
    <mergeCell ref="A269:A328"/>
    <mergeCell ref="B269:B278"/>
    <mergeCell ref="B279:B288"/>
    <mergeCell ref="B289:B298"/>
    <mergeCell ref="B299:B308"/>
    <mergeCell ref="B309:B318"/>
    <mergeCell ref="B319:B328"/>
    <mergeCell ref="B266:C267"/>
    <mergeCell ref="A191:A267"/>
    <mergeCell ref="B191:C191"/>
    <mergeCell ref="B192:C192"/>
    <mergeCell ref="B197:C200"/>
    <mergeCell ref="B201:C204"/>
    <mergeCell ref="B206:C209"/>
    <mergeCell ref="B210:C213"/>
    <mergeCell ref="B214:C217"/>
    <mergeCell ref="B227:C228"/>
    <mergeCell ref="B223:C226"/>
    <mergeCell ref="B219:C222"/>
    <mergeCell ref="B229:C232"/>
    <mergeCell ref="B233:C236"/>
    <mergeCell ref="B237:C240"/>
    <mergeCell ref="B241:C242"/>
    <mergeCell ref="B243:C244"/>
    <mergeCell ref="B245:C246"/>
    <mergeCell ref="B205:C205"/>
    <mergeCell ref="B218:C218"/>
    <mergeCell ref="B253:C253"/>
    <mergeCell ref="B193:C196"/>
    <mergeCell ref="B163:C163"/>
    <mergeCell ref="B164:C164"/>
    <mergeCell ref="B157:C157"/>
    <mergeCell ref="B158:C158"/>
    <mergeCell ref="B159:C159"/>
    <mergeCell ref="B160:C160"/>
    <mergeCell ref="B161:C161"/>
    <mergeCell ref="B162:C162"/>
    <mergeCell ref="B181:C181"/>
    <mergeCell ref="B182:C182"/>
    <mergeCell ref="B247:C248"/>
    <mergeCell ref="B249:C250"/>
    <mergeCell ref="B251:C252"/>
    <mergeCell ref="A149:A190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65:C168"/>
    <mergeCell ref="B169:C172"/>
    <mergeCell ref="B173:C176"/>
    <mergeCell ref="B177:C180"/>
    <mergeCell ref="B183:C186"/>
    <mergeCell ref="B187:C190"/>
    <mergeCell ref="A84:A148"/>
    <mergeCell ref="B84:C84"/>
    <mergeCell ref="A19:A83"/>
    <mergeCell ref="B28:C28"/>
    <mergeCell ref="B93:C96"/>
    <mergeCell ref="B97:C100"/>
    <mergeCell ref="B101:C104"/>
    <mergeCell ref="B105:C108"/>
    <mergeCell ref="B110:C113"/>
    <mergeCell ref="B114:C117"/>
    <mergeCell ref="B118:C121"/>
    <mergeCell ref="B122:C125"/>
    <mergeCell ref="B126:C126"/>
    <mergeCell ref="B128:C128"/>
    <mergeCell ref="B130:C140"/>
    <mergeCell ref="B141:C144"/>
    <mergeCell ref="B127:C127"/>
    <mergeCell ref="B129:C129"/>
    <mergeCell ref="B109:C109"/>
    <mergeCell ref="B145:C148"/>
    <mergeCell ref="B22:C25"/>
    <mergeCell ref="B26:C27"/>
    <mergeCell ref="B35:C36"/>
    <mergeCell ref="B33:C34"/>
    <mergeCell ref="B254:C255"/>
    <mergeCell ref="B256:C257"/>
    <mergeCell ref="B258:C259"/>
    <mergeCell ref="B260:C261"/>
    <mergeCell ref="B262:C263"/>
    <mergeCell ref="B264:C265"/>
    <mergeCell ref="A2:A18"/>
    <mergeCell ref="B72:C73"/>
    <mergeCell ref="B74:C75"/>
    <mergeCell ref="B76:C77"/>
    <mergeCell ref="B78:C79"/>
    <mergeCell ref="B80:C81"/>
    <mergeCell ref="B82:C83"/>
    <mergeCell ref="B85:C88"/>
    <mergeCell ref="B89:C92"/>
    <mergeCell ref="B71:C71"/>
    <mergeCell ref="B67:C70"/>
    <mergeCell ref="B50:C50"/>
    <mergeCell ref="B40:C41"/>
    <mergeCell ref="B42:C43"/>
    <mergeCell ref="B44:C45"/>
    <mergeCell ref="B46:C47"/>
    <mergeCell ref="B37:C37"/>
    <mergeCell ref="B38:C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A2"/>
    </sheetView>
  </sheetViews>
  <sheetFormatPr defaultRowHeight="15" x14ac:dyDescent="0.25"/>
  <sheetData>
    <row r="1" spans="1:5" x14ac:dyDescent="0.25">
      <c r="A1" t="s">
        <v>137</v>
      </c>
      <c r="B1" t="s">
        <v>138</v>
      </c>
      <c r="C1" t="s">
        <v>139</v>
      </c>
      <c r="D1" t="s">
        <v>140</v>
      </c>
      <c r="E1" t="s">
        <v>141</v>
      </c>
    </row>
    <row r="2" spans="1:5" x14ac:dyDescent="0.25">
      <c r="A2" t="s">
        <v>142</v>
      </c>
      <c r="B2" t="s">
        <v>143</v>
      </c>
      <c r="C2" t="s">
        <v>144</v>
      </c>
      <c r="D2" t="s">
        <v>145</v>
      </c>
      <c r="E2" t="s">
        <v>146</v>
      </c>
    </row>
    <row r="3" spans="1:5" x14ac:dyDescent="0.25">
      <c r="A3" t="s">
        <v>147</v>
      </c>
      <c r="B3" t="s">
        <v>148</v>
      </c>
      <c r="C3" t="s">
        <v>149</v>
      </c>
      <c r="D3" t="s">
        <v>150</v>
      </c>
      <c r="E3" t="s">
        <v>151</v>
      </c>
    </row>
    <row r="4" spans="1:5" x14ac:dyDescent="0.25">
      <c r="A4" t="s">
        <v>152</v>
      </c>
      <c r="B4" t="s">
        <v>139</v>
      </c>
      <c r="C4" t="s">
        <v>153</v>
      </c>
      <c r="D4" t="s">
        <v>139</v>
      </c>
      <c r="E4" t="s">
        <v>154</v>
      </c>
    </row>
    <row r="5" spans="1:5" x14ac:dyDescent="0.25">
      <c r="E5" t="s">
        <v>155</v>
      </c>
    </row>
    <row r="6" spans="1:5" x14ac:dyDescent="0.25">
      <c r="A6" t="s">
        <v>156</v>
      </c>
      <c r="E6" t="s">
        <v>157</v>
      </c>
    </row>
    <row r="7" spans="1:5" x14ac:dyDescent="0.25">
      <c r="A7" t="s">
        <v>158</v>
      </c>
      <c r="E7" t="s">
        <v>159</v>
      </c>
    </row>
    <row r="8" spans="1:5" x14ac:dyDescent="0.25">
      <c r="A8" t="s">
        <v>160</v>
      </c>
      <c r="E8" t="s">
        <v>161</v>
      </c>
    </row>
    <row r="9" spans="1:5" x14ac:dyDescent="0.25">
      <c r="A9" t="s">
        <v>162</v>
      </c>
      <c r="E9" t="s">
        <v>163</v>
      </c>
    </row>
    <row r="10" spans="1:5" x14ac:dyDescent="0.25">
      <c r="A10" t="s">
        <v>164</v>
      </c>
      <c r="E10" t="s">
        <v>165</v>
      </c>
    </row>
    <row r="11" spans="1:5" x14ac:dyDescent="0.25">
      <c r="A11" t="s">
        <v>166</v>
      </c>
      <c r="E11" t="s">
        <v>167</v>
      </c>
    </row>
    <row r="12" spans="1:5" x14ac:dyDescent="0.25">
      <c r="A12" t="s">
        <v>168</v>
      </c>
    </row>
    <row r="14" spans="1:5" ht="45" x14ac:dyDescent="0.25">
      <c r="A14" s="7" t="s">
        <v>169</v>
      </c>
    </row>
    <row r="15" spans="1:5" ht="60" x14ac:dyDescent="0.25">
      <c r="A15" s="8" t="s">
        <v>170</v>
      </c>
    </row>
    <row r="16" spans="1:5" ht="45" x14ac:dyDescent="0.25">
      <c r="A16" s="8" t="s">
        <v>171</v>
      </c>
    </row>
    <row r="17" spans="1:1" x14ac:dyDescent="0.25">
      <c r="A17" s="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</vt:lpstr>
      <vt:lpstr>Результат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2019-05-13T12:43:06Z</dcterms:modified>
</cp:coreProperties>
</file>